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342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6'!$A$1:$AQ$238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<sst xmlns="http://schemas.openxmlformats.org/spreadsheetml/2006/main" count="1073" uniqueCount="408">
  <si>
    <t xml:space="preserve">Library </t>
  </si>
  <si>
    <t>County</t>
  </si>
  <si>
    <t>Budget Category 1 - Personal Services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</si>
  <si>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</si>
  <si>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</si>
  <si>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</si>
  <si>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</si>
  <si>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</si>
  <si>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</si>
  <si>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</si>
  <si>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Rental</t>
  </si>
  <si>
    <t>Debt Service</t>
  </si>
  <si>
    <t>Lease Rental</t>
  </si>
  <si>
    <t>Budget Category 4 - Capital Outlays</t>
  </si>
  <si>
    <t>Land</t>
  </si>
  <si>
    <t>Buildings</t>
  </si>
  <si>
    <t>Periodicals and Newspapers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</si>
  <si>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</si>
  <si>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</si>
  <si>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</si>
  <si>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</si>
  <si>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</si>
  <si>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</si>
  <si>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</si>
  <si>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</si>
  <si>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</si>
  <si>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</si>
  <si>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</si>
  <si>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</si>
  <si>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</si>
  <si>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</si>
  <si>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</si>
  <si>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</si>
  <si>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</si>
  <si>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</si>
  <si>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</si>
  <si>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</si>
  <si>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</si>
  <si>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</si>
  <si>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</si>
  <si>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</si>
  <si>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</si>
  <si>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</si>
  <si>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</si>
  <si>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</si>
  <si>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</si>
  <si>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</si>
  <si>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</si>
  <si>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</si>
  <si>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</si>
  <si>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</si>
  <si>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</si>
  <si>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</si>
  <si>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</si>
  <si>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</si>
  <si>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</si>
  <si>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</si>
  <si>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</si>
  <si>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</si>
  <si>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</si>
  <si>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</si>
  <si>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</si>
  <si>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</si>
  <si>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</si>
  <si>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</si>
  <si>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</si>
  <si>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</si>
  <si>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</si>
  <si>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</si>
  <si>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</si>
  <si>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</si>
  <si>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</si>
  <si>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</si>
  <si>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</si>
  <si>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</si>
  <si>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</si>
  <si>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</si>
  <si>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</si>
  <si>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</si>
  <si>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</si>
  <si>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</si>
  <si>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</si>
  <si>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</si>
  <si>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</si>
  <si>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</si>
  <si>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</si>
  <si>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</si>
  <si>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</si>
  <si>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</si>
  <si>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</si>
  <si>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</si>
  <si>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</si>
  <si>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</si>
  <si>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</si>
  <si>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</si>
  <si>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</si>
  <si>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</si>
  <si>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</si>
  <si>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</si>
  <si>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</si>
  <si>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</si>
  <si>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</si>
  <si>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</si>
  <si>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</si>
  <si>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</si>
  <si>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</si>
  <si>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</si>
  <si>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</si>
  <si>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</si>
  <si>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</si>
  <si>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</si>
  <si>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</si>
  <si>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</si>
  <si>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</si>
  <si>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</si>
  <si>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</si>
  <si>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</si>
  <si>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</si>
  <si>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</si>
  <si>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</si>
  <si>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</si>
  <si>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</si>
  <si>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</si>
  <si>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</si>
  <si>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</si>
  <si>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</si>
  <si>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</si>
  <si>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</si>
  <si>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</si>
  <si>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</si>
  <si>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</si>
  <si>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</si>
  <si>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</si>
  <si>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</si>
  <si>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</si>
  <si>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</si>
  <si>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</si>
  <si>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</si>
  <si>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</si>
  <si>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</si>
  <si>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</si>
  <si>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</si>
  <si>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</si>
  <si>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</si>
  <si>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</si>
  <si>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</si>
  <si>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</si>
  <si>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</si>
  <si>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</si>
  <si>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</si>
  <si>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</si>
  <si>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</si>
  <si>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</si>
  <si>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</si>
  <si>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</si>
  <si>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</si>
  <si>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</si>
  <si>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</si>
  <si>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</si>
  <si>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</si>
  <si>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</si>
  <si>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</si>
  <si>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</si>
  <si>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</si>
  <si>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</si>
  <si>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</si>
  <si>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</si>
  <si>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</si>
  <si>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</si>
  <si>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</si>
  <si>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</si>
  <si>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</si>
  <si>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</si>
  <si>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</si>
  <si>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</si>
  <si>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</si>
  <si>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</si>
  <si>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</si>
  <si>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</si>
  <si>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</si>
  <si>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</si>
  <si>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</si>
  <si>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</si>
  <si>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</si>
  <si>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</si>
  <si>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</si>
  <si>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</si>
  <si>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</si>
  <si>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</si>
  <si>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</si>
  <si>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</si>
  <si>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</si>
  <si>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</si>
  <si>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</si>
  <si>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</si>
  <si>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</si>
  <si>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</si>
  <si>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</si>
  <si>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</si>
  <si>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</si>
  <si>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</si>
  <si>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</si>
  <si>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</si>
  <si>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</si>
  <si>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</si>
  <si>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</si>
  <si>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</si>
  <si>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</si>
  <si>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</si>
  <si>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</si>
  <si>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</si>
  <si>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</si>
  <si>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</si>
  <si>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</si>
  <si>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</si>
  <si>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</si>
  <si>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</si>
  <si>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</si>
  <si>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</si>
  <si>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</si>
  <si>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</si>
  <si>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</si>
  <si>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</si>
  <si>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</si>
  <si>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</si>
  <si>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</si>
  <si>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</si>
  <si>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</si>
  <si>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</si>
  <si>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</si>
  <si>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</si>
  <si>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</si>
  <si>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</si>
  <si>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</si>
  <si>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</si>
  <si>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</si>
  <si>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</si>
  <si>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</si>
  <si>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</si>
  <si>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</si>
  <si>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</si>
  <si>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</si>
  <si>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</si>
  <si>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</si>
  <si>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</si>
  <si>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</si>
  <si>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</si>
  <si>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</si>
  <si>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</si>
  <si>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</si>
  <si>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</si>
  <si>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</si>
  <si>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</si>
  <si>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</si>
  <si>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</si>
  <si>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</si>
  <si>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</si>
  <si>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</si>
  <si>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</si>
  <si>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</si>
  <si>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</si>
  <si>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</si>
  <si>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</si>
  <si>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</si>
  <si>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</si>
  <si>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</si>
  <si>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</si>
  <si>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</si>
  <si>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</si>
  <si>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</si>
  <si>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</si>
  <si>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</si>
  <si>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</si>
  <si>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</si>
  <si>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</si>
  <si>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</si>
  <si>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</si>
  <si>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</si>
  <si>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</si>
  <si>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</si>
  <si>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</si>
  <si>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</si>
  <si>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</si>
  <si>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</si>
  <si>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</si>
  <si>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</si>
  <si>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</si>
  <si>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</si>
  <si>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</si>
  <si>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</si>
  <si>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</si>
  <si>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</si>
  <si>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</si>
  <si>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</si>
  <si>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</si>
  <si>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</si>
  <si>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</si>
  <si>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</si>
  <si>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</si>
  <si>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</si>
  <si>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</si>
  <si>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</si>
  <si>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</si>
  <si>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</si>
  <si>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</si>
  <si>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</si>
  <si>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</si>
  <si>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</si>
  <si>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</si>
  <si>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</si>
  <si>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</si>
  <si>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</si>
  <si>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</si>
  <si>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</si>
  <si>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</si>
  <si>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</si>
  <si>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</si>
  <si>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</si>
  <si>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</si>
  <si>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</si>
  <si>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</si>
  <si>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</si>
  <si>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</si>
  <si>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</si>
  <si>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</si>
  <si>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</si>
  <si>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</si>
  <si>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</si>
  <si>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</si>
  <si>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</si>
  <si>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</si>
  <si>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</si>
  <si>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</si>
  <si>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</si>
  <si>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</si>
  <si>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</si>
  <si>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</si>
  <si>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</si>
  <si>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</si>
  <si>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</si>
  <si>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</si>
  <si>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</si>
  <si>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</si>
  <si>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</si>
  <si>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</si>
  <si>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</si>
  <si>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</si>
  <si>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</si>
  <si>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</si>
  <si>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</si>
  <si>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</si>
  <si>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>Total Other</t>
  </si>
  <si>
    <t>Public Access Computers</t>
  </si>
  <si>
    <t>Furniture and Equipment</t>
  </si>
  <si>
    <t>Non-Operating Fund Library Materials Expenditure Data</t>
  </si>
  <si>
    <t>Operating Fund Expenditures</t>
  </si>
  <si>
    <t>Total Capital Outlays</t>
  </si>
  <si>
    <t>Total Operating Fund Expenditures</t>
  </si>
  <si>
    <t>Operating Expenditure per Capita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</si>
  <si>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</si>
  <si>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</si>
  <si>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</si>
  <si>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</si>
  <si>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</si>
  <si>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</si>
  <si>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</si>
  <si>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Median*</t>
  </si>
  <si>
    <t>10,000-39,999</t>
  </si>
  <si>
    <t>Total</t>
  </si>
  <si>
    <t>Mean (average)</t>
  </si>
  <si>
    <t>Median</t>
  </si>
  <si>
    <t>to 9,999</t>
  </si>
  <si>
    <t>*Does not include population of Willard Library of  Evansville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</si>
  <si>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</si>
  <si>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</si>
  <si>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</si>
  <si>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</si>
  <si>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</si>
  <si>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</si>
  <si>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</si>
  <si>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</si>
  <si>
    <t>N=236</t>
  </si>
  <si>
    <t>NEWBURGH CHANDLER PUBLIC LIBRARY</t>
  </si>
  <si>
    <t>PARKE COUNTY PUBLIC LIBRARY</t>
  </si>
  <si>
    <t>Utlility Services</t>
  </si>
  <si>
    <t>Repairs and Maintenance</t>
  </si>
  <si>
    <t>Non-Operating Fund Expenditures for Collection Development</t>
  </si>
  <si>
    <t>Communication and Transportation</t>
  </si>
  <si>
    <t>Salaries/ Wages</t>
  </si>
  <si>
    <t>Utility Services</t>
  </si>
  <si>
    <t>Other (Exclude LIRF)</t>
  </si>
  <si>
    <t xml:space="preserve"> Improvements Other Than Buildings</t>
  </si>
  <si>
    <t>Books (Include Book Lease)</t>
  </si>
  <si>
    <t>Nonprinted (Physical) Materials, Microforms &amp; AV, Not Electronic</t>
  </si>
  <si>
    <t>Ebook and Electronic Database Licensing/
Purchase/Lease Expenditures</t>
  </si>
  <si>
    <t>Electronic Physical Format, Including Playaways and Ebook Readers</t>
  </si>
  <si>
    <t>Books (Includes Book Lease)</t>
  </si>
  <si>
    <t>Ebook and Electronic Database Licensing/
Purchase/
Lease Expenditures</t>
  </si>
  <si>
    <t>Public Access Computers, Electronic Reading and Electronic Media Devices From All Funds Except Operating</t>
  </si>
  <si>
    <t>Total Collection Expenditure (PLS) [Does Not Include PCs]</t>
  </si>
  <si>
    <t>2022 Indiana Public Library Statistics 
Library Operating Expenditure Per Capita</t>
  </si>
  <si>
    <t>2022 Indiana Public Library Statistics 
Library Operating Expenditures</t>
  </si>
  <si>
    <t>2020 Census Population</t>
  </si>
  <si>
    <t>0,0</t>
  </si>
  <si>
    <t>N=36</t>
  </si>
  <si>
    <t>N=72</t>
  </si>
  <si>
    <t>N=128</t>
  </si>
  <si>
    <t>2022 Indiana Public Library Statistics
Summary of Library Operating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</si>
</sst>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  <numFmt numFmtId="168" formatCode="0.0"/>
    <numFmt numFmtId="169" formatCode="\$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165" fontId="43" fillId="0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43" fillId="0" borderId="0" xfId="0" applyNumberFormat="1" applyFont="1" applyFill="1" applyBorder="1" applyAlignment="1">
      <alignment/>
    </xf>
    <xf numFmtId="165" fontId="43" fillId="0" borderId="1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1" fillId="0" borderId="15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left" wrapText="1"/>
    </xf>
    <xf numFmtId="0" fontId="41" fillId="0" borderId="14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/>
      <protection/>
    </xf>
    <xf numFmtId="3" fontId="3" fillId="0" borderId="0" xfId="63" applyNumberFormat="1" applyFont="1" applyFill="1" applyBorder="1">
      <alignment/>
      <protection/>
    </xf>
    <xf numFmtId="165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63" applyNumberFormat="1" applyFont="1" applyFill="1" applyBorder="1">
      <alignment/>
      <protection/>
    </xf>
    <xf numFmtId="0" fontId="22" fillId="0" borderId="0" xfId="63" applyFont="1" applyBorder="1">
      <alignment/>
      <protection/>
    </xf>
    <xf numFmtId="165" fontId="43" fillId="0" borderId="0" xfId="0" applyNumberFormat="1" applyFont="1" applyFill="1" applyBorder="1" applyAlignment="1">
      <alignment horizontal="left"/>
    </xf>
    <xf numFmtId="165" fontId="41" fillId="0" borderId="0" xfId="0" applyNumberFormat="1" applyFont="1" applyFill="1" applyBorder="1" applyAlignment="1">
      <alignment horizontal="left" wrapText="1"/>
    </xf>
    <xf numFmtId="165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165" fontId="41" fillId="0" borderId="11" xfId="0" applyNumberFormat="1" applyFont="1" applyFill="1" applyBorder="1" applyAlignment="1">
      <alignment horizontal="center" wrapText="1"/>
    </xf>
    <xf numFmtId="165" fontId="41" fillId="0" borderId="2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left" wrapText="1"/>
    </xf>
    <xf numFmtId="165" fontId="4" fillId="0" borderId="21" xfId="0" applyNumberFormat="1" applyFont="1" applyFill="1" applyBorder="1" applyAlignment="1">
      <alignment horizontal="left" wrapText="1"/>
    </xf>
    <xf numFmtId="165" fontId="4" fillId="0" borderId="22" xfId="0" applyNumberFormat="1" applyFont="1" applyFill="1" applyBorder="1" applyAlignment="1">
      <alignment horizontal="left" wrapText="1"/>
    </xf>
    <xf numFmtId="165" fontId="41" fillId="0" borderId="21" xfId="0" applyNumberFormat="1" applyFont="1" applyFill="1" applyBorder="1" applyAlignment="1">
      <alignment horizontal="left" wrapText="1"/>
    </xf>
    <xf numFmtId="165" fontId="41" fillId="0" borderId="10" xfId="0" applyNumberFormat="1" applyFont="1" applyFill="1" applyBorder="1" applyAlignment="1">
      <alignment horizontal="left" wrapText="1"/>
    </xf>
    <xf numFmtId="165" fontId="41" fillId="0" borderId="22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165" fontId="0" fillId="0" borderId="22" xfId="0" applyNumberFormat="1" applyFont="1" applyBorder="1" applyAlignment="1">
      <alignment horizontal="right"/>
    </xf>
    <xf numFmtId="165" fontId="3" fillId="0" borderId="22" xfId="60" applyNumberFormat="1" applyFont="1" applyFill="1" applyBorder="1" applyAlignment="1">
      <alignment horizontal="right"/>
      <protection/>
    </xf>
    <xf numFmtId="165" fontId="0" fillId="0" borderId="2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0" fillId="0" borderId="21" xfId="0" applyNumberFormat="1" applyFont="1" applyFill="1" applyBorder="1" applyAlignment="1">
      <alignment horizontal="right" wrapText="1"/>
    </xf>
    <xf numFmtId="165" fontId="0" fillId="0" borderId="22" xfId="0" applyNumberFormat="1" applyFont="1" applyBorder="1" applyAlignment="1">
      <alignment horizontal="right" wrapText="1"/>
    </xf>
    <xf numFmtId="165" fontId="0" fillId="0" borderId="21" xfId="0" applyNumberFormat="1" applyFont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 horizontal="right" wrapText="1"/>
    </xf>
    <xf numFmtId="165" fontId="3" fillId="0" borderId="10" xfId="60" applyNumberFormat="1" applyFont="1" applyFill="1" applyBorder="1">
      <alignment/>
      <protection/>
    </xf>
    <xf numFmtId="44" fontId="0" fillId="0" borderId="10" xfId="45" applyFont="1" applyFill="1" applyBorder="1" applyAlignment="1">
      <alignment/>
    </xf>
    <xf numFmtId="165" fontId="3" fillId="0" borderId="10" xfId="60" applyNumberFormat="1" applyFont="1" applyFill="1" applyBorder="1" applyAlignment="1">
      <alignment wrapText="1"/>
      <protection/>
    </xf>
    <xf numFmtId="166" fontId="3" fillId="0" borderId="10" xfId="60" applyNumberFormat="1" applyFont="1" applyFill="1" applyBorder="1">
      <alignment/>
      <protection/>
    </xf>
    <xf numFmtId="5" fontId="0" fillId="0" borderId="0" xfId="45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 horizontal="left" wrapText="1"/>
    </xf>
    <xf numFmtId="165" fontId="0" fillId="0" borderId="23" xfId="0" applyNumberFormat="1" applyFont="1" applyBorder="1" applyAlignment="1">
      <alignment horizontal="right"/>
    </xf>
    <xf numFmtId="165" fontId="0" fillId="0" borderId="23" xfId="0" applyNumberFormat="1" applyFont="1" applyBorder="1" applyAlignment="1">
      <alignment horizontal="right" wrapText="1"/>
    </xf>
    <xf numFmtId="165" fontId="0" fillId="0" borderId="23" xfId="0" applyNumberFormat="1" applyFont="1" applyFill="1" applyBorder="1" applyAlignment="1">
      <alignment horizontal="right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41" fillId="0" borderId="24" xfId="0" applyNumberFormat="1" applyFont="1" applyFill="1" applyBorder="1" applyAlignment="1">
      <alignment horizontal="center"/>
    </xf>
    <xf numFmtId="165" fontId="41" fillId="0" borderId="25" xfId="0" applyNumberFormat="1" applyFont="1" applyFill="1" applyBorder="1" applyAlignment="1">
      <alignment horizontal="center"/>
    </xf>
    <xf numFmtId="165" fontId="41" fillId="0" borderId="26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 wrapText="1"/>
    </xf>
    <xf numFmtId="165" fontId="41" fillId="0" borderId="25" xfId="0" applyNumberFormat="1" applyFont="1" applyFill="1" applyBorder="1" applyAlignment="1">
      <alignment horizontal="center" wrapText="1"/>
    </xf>
    <xf numFmtId="165" fontId="41" fillId="0" borderId="26" xfId="0" applyNumberFormat="1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3" fillId="0" borderId="0" xfId="63" applyFont="1" applyBorder="1" applyAlignment="1">
      <alignment horizontal="left" wrapText="1"/>
      <protection/>
    </xf>
    <xf numFmtId="0" fontId="4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1" fillId="0" borderId="0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4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7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421875" style="5" customWidth="1"/>
    <col min="2" max="2" width="14.57421875" style="5" customWidth="1"/>
    <col min="3" max="3" width="12.00390625" style="12" customWidth="1"/>
    <col min="4" max="4" width="12.140625" style="5" customWidth="1"/>
    <col min="5" max="5" width="14.00390625" style="5" customWidth="1"/>
    <col min="6" max="6" width="12.00390625" style="5" customWidth="1"/>
    <col min="7" max="7" width="13.8515625" style="5" customWidth="1"/>
    <col min="8" max="8" width="18.7109375" style="14" customWidth="1"/>
    <col min="9" max="9" width="12.140625" style="5" customWidth="1"/>
    <col min="10" max="10" width="15.00390625" style="5" customWidth="1"/>
    <col min="11" max="11" width="10.8515625" style="5" customWidth="1"/>
    <col min="12" max="12" width="9.8515625" style="5" customWidth="1"/>
    <col min="13" max="13" width="10.00390625" style="5" customWidth="1"/>
    <col min="14" max="14" width="12.421875" style="5" customWidth="1"/>
    <col min="15" max="15" width="8.7109375" style="5" customWidth="1"/>
    <col min="16" max="16" width="12.28125" style="5" customWidth="1"/>
    <col min="17" max="17" width="10.421875" style="5" customWidth="1"/>
    <col min="18" max="18" width="11.28125" style="5" customWidth="1"/>
    <col min="19" max="19" width="11.7109375" style="11" customWidth="1"/>
    <col min="20" max="20" width="8.421875" style="5" customWidth="1"/>
    <col min="21" max="21" width="9.57421875" style="5" customWidth="1"/>
    <col min="22" max="22" width="13.7109375" style="5" customWidth="1"/>
    <col min="23" max="23" width="10.57421875" style="5" customWidth="1"/>
    <col min="24" max="24" width="11.7109375" style="5" customWidth="1"/>
    <col min="25" max="25" width="11.140625" style="5" customWidth="1"/>
    <col min="26" max="26" width="11.8515625" style="5" customWidth="1"/>
    <col min="27" max="27" width="13.8515625" style="5" customWidth="1"/>
    <col min="28" max="28" width="15.140625" style="5" customWidth="1"/>
    <col min="29" max="29" width="17.421875" style="5" customWidth="1"/>
    <col min="30" max="30" width="12.7109375" style="11" customWidth="1"/>
    <col min="31" max="31" width="13.00390625" style="5" customWidth="1"/>
    <col min="32" max="32" width="13.8515625" style="5" customWidth="1"/>
    <col min="33" max="33" width="15.7109375" style="5" customWidth="1"/>
    <col min="34" max="34" width="15.421875" style="5" customWidth="1"/>
    <col min="35" max="35" width="15.57421875" style="5" customWidth="1"/>
    <col min="36" max="36" width="18.7109375" style="13" customWidth="1"/>
    <col min="37" max="37" width="16.00390625" style="5" customWidth="1"/>
    <col min="38" max="38" width="19.421875" style="5" customWidth="1"/>
    <col min="39" max="39" width="13.421875" style="10" customWidth="1"/>
    <col min="40" max="40" width="13.8515625" style="5" customWidth="1"/>
    <col min="41" max="41" width="14.28125" style="5" customWidth="1"/>
    <col min="42" max="42" width="13.421875" style="5" customWidth="1"/>
    <col min="43" max="43" width="13.7109375" style="11" customWidth="1"/>
    <col min="44" max="16384" width="9.140625" style="5" customWidth="1"/>
  </cols>
  <sheetData>
    <row r="1" spans="1:44" s="6" customFormat="1" ht="30">
      <c r="A1" s="46" t="s">
        <v>401</v>
      </c>
      <c r="B1" s="47"/>
      <c r="C1" s="48"/>
      <c r="D1" s="92" t="s">
        <v>2</v>
      </c>
      <c r="E1" s="93"/>
      <c r="F1" s="93"/>
      <c r="G1" s="94"/>
      <c r="H1" s="49" t="s">
        <v>5</v>
      </c>
      <c r="I1" s="92" t="s">
        <v>7</v>
      </c>
      <c r="J1" s="93"/>
      <c r="K1" s="93"/>
      <c r="L1" s="93"/>
      <c r="M1" s="93"/>
      <c r="N1" s="93"/>
      <c r="O1" s="93"/>
      <c r="P1" s="93"/>
      <c r="Q1" s="93"/>
      <c r="R1" s="93"/>
      <c r="S1" s="94"/>
      <c r="T1" s="92" t="s">
        <v>13</v>
      </c>
      <c r="U1" s="93"/>
      <c r="V1" s="93"/>
      <c r="W1" s="93"/>
      <c r="X1" s="93"/>
      <c r="Y1" s="93"/>
      <c r="Z1" s="93"/>
      <c r="AA1" s="93"/>
      <c r="AB1" s="93"/>
      <c r="AC1" s="93"/>
      <c r="AD1" s="94"/>
      <c r="AE1" s="95" t="s">
        <v>354</v>
      </c>
      <c r="AF1" s="96"/>
      <c r="AG1" s="96"/>
      <c r="AH1" s="96"/>
      <c r="AI1" s="96"/>
      <c r="AJ1" s="96"/>
      <c r="AK1" s="96"/>
      <c r="AL1" s="97"/>
      <c r="AM1" s="50"/>
      <c r="AN1" s="93" t="s">
        <v>378</v>
      </c>
      <c r="AO1" s="93"/>
      <c r="AP1" s="93"/>
      <c r="AQ1" s="93"/>
      <c r="AR1" s="5"/>
    </row>
    <row r="2" spans="1:43" s="45" customFormat="1" ht="120">
      <c r="A2" s="51" t="s">
        <v>0</v>
      </c>
      <c r="B2" s="51" t="s">
        <v>1</v>
      </c>
      <c r="C2" s="52" t="s">
        <v>402</v>
      </c>
      <c r="D2" s="83" t="s">
        <v>388</v>
      </c>
      <c r="E2" s="51" t="s">
        <v>3</v>
      </c>
      <c r="F2" s="51" t="s">
        <v>4</v>
      </c>
      <c r="G2" s="51" t="s">
        <v>349</v>
      </c>
      <c r="H2" s="53" t="s">
        <v>6</v>
      </c>
      <c r="I2" s="51" t="s">
        <v>350</v>
      </c>
      <c r="J2" s="51" t="s">
        <v>387</v>
      </c>
      <c r="K2" s="51" t="s">
        <v>8</v>
      </c>
      <c r="L2" s="51" t="s">
        <v>9</v>
      </c>
      <c r="M2" s="51" t="s">
        <v>384</v>
      </c>
      <c r="N2" s="51" t="s">
        <v>385</v>
      </c>
      <c r="O2" s="51" t="s">
        <v>10</v>
      </c>
      <c r="P2" s="51" t="s">
        <v>11</v>
      </c>
      <c r="Q2" s="51" t="s">
        <v>12</v>
      </c>
      <c r="R2" s="51" t="s">
        <v>390</v>
      </c>
      <c r="S2" s="54" t="s">
        <v>351</v>
      </c>
      <c r="T2" s="51" t="s">
        <v>14</v>
      </c>
      <c r="U2" s="51" t="s">
        <v>15</v>
      </c>
      <c r="V2" s="51" t="s">
        <v>391</v>
      </c>
      <c r="W2" s="51" t="s">
        <v>353</v>
      </c>
      <c r="X2" s="51" t="s">
        <v>352</v>
      </c>
      <c r="Y2" s="51" t="s">
        <v>392</v>
      </c>
      <c r="Z2" s="51" t="s">
        <v>16</v>
      </c>
      <c r="AA2" s="51" t="s">
        <v>393</v>
      </c>
      <c r="AB2" s="51" t="s">
        <v>394</v>
      </c>
      <c r="AC2" s="51" t="s">
        <v>395</v>
      </c>
      <c r="AD2" s="54" t="s">
        <v>356</v>
      </c>
      <c r="AE2" s="51" t="s">
        <v>396</v>
      </c>
      <c r="AF2" s="51" t="s">
        <v>16</v>
      </c>
      <c r="AG2" s="51" t="s">
        <v>393</v>
      </c>
      <c r="AH2" s="51" t="s">
        <v>397</v>
      </c>
      <c r="AI2" s="51" t="s">
        <v>395</v>
      </c>
      <c r="AJ2" s="51" t="s">
        <v>379</v>
      </c>
      <c r="AK2" s="51" t="s">
        <v>386</v>
      </c>
      <c r="AL2" s="51" t="s">
        <v>398</v>
      </c>
      <c r="AM2" s="55" t="s">
        <v>374</v>
      </c>
      <c r="AN2" s="51" t="s">
        <v>375</v>
      </c>
      <c r="AO2" s="56" t="s">
        <v>399</v>
      </c>
      <c r="AP2" s="56" t="s">
        <v>380</v>
      </c>
      <c r="AQ2" s="57" t="s">
        <v>377</v>
      </c>
    </row>
    <row r="3" spans="1:43" s="8" customFormat="1" ht="15">
      <c r="A3" s="58" t="s">
        <v>17</v>
      </c>
      <c r="B3" s="59" t="s">
        <v>18</v>
      </c>
      <c r="C3" s="60">
        <v>963251</v>
      </c>
      <c r="D3" s="84">
        <v>20111495</v>
      </c>
      <c r="E3" s="61">
        <v>8066377</v>
      </c>
      <c r="F3" s="61">
        <v>0</v>
      </c>
      <c r="G3" s="61">
        <v>28177872</v>
      </c>
      <c r="H3" s="62">
        <v>852653</v>
      </c>
      <c r="I3" s="61">
        <v>1016410</v>
      </c>
      <c r="J3" s="61">
        <v>564205</v>
      </c>
      <c r="K3" s="61">
        <v>116440</v>
      </c>
      <c r="L3" s="61">
        <v>379413</v>
      </c>
      <c r="M3" s="61">
        <v>1949022</v>
      </c>
      <c r="N3" s="61">
        <v>3074760</v>
      </c>
      <c r="O3" s="61">
        <v>370818</v>
      </c>
      <c r="P3" s="61">
        <v>0</v>
      </c>
      <c r="Q3" s="61">
        <v>0</v>
      </c>
      <c r="R3" s="61">
        <v>3759976</v>
      </c>
      <c r="S3" s="87">
        <v>11231044</v>
      </c>
      <c r="T3" s="87">
        <v>0</v>
      </c>
      <c r="U3" s="87">
        <v>42721</v>
      </c>
      <c r="V3" s="87">
        <v>0</v>
      </c>
      <c r="W3" s="87">
        <v>180580</v>
      </c>
      <c r="X3" s="87">
        <v>159344</v>
      </c>
      <c r="Y3" s="87">
        <v>2308251</v>
      </c>
      <c r="Z3" s="87">
        <v>84602</v>
      </c>
      <c r="AA3" s="87">
        <v>420685</v>
      </c>
      <c r="AB3" s="87">
        <v>3134372</v>
      </c>
      <c r="AC3" s="87">
        <v>0</v>
      </c>
      <c r="AD3" s="64">
        <v>5768980</v>
      </c>
      <c r="AE3" s="61">
        <v>128503</v>
      </c>
      <c r="AF3" s="61">
        <v>0</v>
      </c>
      <c r="AG3" s="61">
        <v>169</v>
      </c>
      <c r="AH3" s="61">
        <v>716619</v>
      </c>
      <c r="AI3" s="61">
        <v>0</v>
      </c>
      <c r="AJ3" s="70">
        <v>6107254</v>
      </c>
      <c r="AK3" s="61">
        <v>913306</v>
      </c>
      <c r="AL3" s="61">
        <v>68015</v>
      </c>
      <c r="AM3" s="65">
        <v>46592124</v>
      </c>
      <c r="AN3" s="61">
        <v>28177872</v>
      </c>
      <c r="AO3" s="61">
        <v>6793201</v>
      </c>
      <c r="AP3" s="61">
        <v>12534357</v>
      </c>
      <c r="AQ3" s="63">
        <v>47505430</v>
      </c>
    </row>
    <row r="4" spans="1:43" s="7" customFormat="1" ht="15">
      <c r="A4" s="58" t="s">
        <v>19</v>
      </c>
      <c r="B4" s="59" t="s">
        <v>20</v>
      </c>
      <c r="C4" s="60">
        <v>385410</v>
      </c>
      <c r="D4" s="84">
        <v>12910678</v>
      </c>
      <c r="E4" s="61">
        <v>6862608</v>
      </c>
      <c r="F4" s="61">
        <v>0</v>
      </c>
      <c r="G4" s="61">
        <v>19773286</v>
      </c>
      <c r="H4" s="62">
        <v>730017</v>
      </c>
      <c r="I4" s="61">
        <v>682032</v>
      </c>
      <c r="J4" s="61">
        <v>194455</v>
      </c>
      <c r="K4" s="61">
        <v>400</v>
      </c>
      <c r="L4" s="61">
        <v>474370</v>
      </c>
      <c r="M4" s="61">
        <v>1358298</v>
      </c>
      <c r="N4" s="61">
        <v>2475781</v>
      </c>
      <c r="O4" s="61">
        <v>9797</v>
      </c>
      <c r="P4" s="61">
        <v>0</v>
      </c>
      <c r="Q4" s="61">
        <v>0</v>
      </c>
      <c r="R4" s="61">
        <v>467728</v>
      </c>
      <c r="S4" s="87">
        <v>5662861</v>
      </c>
      <c r="T4" s="87">
        <v>0</v>
      </c>
      <c r="U4" s="87">
        <v>0</v>
      </c>
      <c r="V4" s="87">
        <v>0</v>
      </c>
      <c r="W4" s="87">
        <v>1117487</v>
      </c>
      <c r="X4" s="87">
        <v>117921</v>
      </c>
      <c r="Y4" s="87">
        <v>2269861</v>
      </c>
      <c r="Z4" s="87">
        <v>142296</v>
      </c>
      <c r="AA4" s="87">
        <v>553142</v>
      </c>
      <c r="AB4" s="87">
        <v>1607335</v>
      </c>
      <c r="AC4" s="87">
        <v>0</v>
      </c>
      <c r="AD4" s="64">
        <f aca="true" t="shared" si="0" ref="AD4:AD12">SUM(T4:AC4)</f>
        <v>5808042</v>
      </c>
      <c r="AE4" s="61">
        <v>315478</v>
      </c>
      <c r="AF4" s="61">
        <v>0</v>
      </c>
      <c r="AG4" s="61">
        <v>0</v>
      </c>
      <c r="AH4" s="61">
        <v>0</v>
      </c>
      <c r="AI4" s="61">
        <v>0</v>
      </c>
      <c r="AJ4" s="70">
        <v>4690555</v>
      </c>
      <c r="AK4" s="61">
        <v>315478</v>
      </c>
      <c r="AL4" s="61">
        <v>0</v>
      </c>
      <c r="AM4" s="65">
        <v>31974206</v>
      </c>
      <c r="AN4" s="61">
        <v>19773286</v>
      </c>
      <c r="AO4" s="61">
        <v>4888112</v>
      </c>
      <c r="AP4" s="61">
        <v>7628286</v>
      </c>
      <c r="AQ4" s="63">
        <v>32289684</v>
      </c>
    </row>
    <row r="5" spans="1:43" s="8" customFormat="1" ht="15">
      <c r="A5" s="58" t="s">
        <v>21</v>
      </c>
      <c r="B5" s="59" t="s">
        <v>22</v>
      </c>
      <c r="C5" s="60">
        <v>251239</v>
      </c>
      <c r="D5" s="84">
        <v>5094965</v>
      </c>
      <c r="E5" s="61">
        <v>1751743</v>
      </c>
      <c r="F5" s="61">
        <v>0</v>
      </c>
      <c r="G5" s="61">
        <v>6846708</v>
      </c>
      <c r="H5" s="62">
        <v>251708</v>
      </c>
      <c r="I5" s="61">
        <v>789930</v>
      </c>
      <c r="J5" s="61">
        <v>178546</v>
      </c>
      <c r="K5" s="61">
        <v>1254</v>
      </c>
      <c r="L5" s="61">
        <v>136277</v>
      </c>
      <c r="M5" s="61">
        <v>653874</v>
      </c>
      <c r="N5" s="61">
        <v>123795</v>
      </c>
      <c r="O5" s="61">
        <v>4861</v>
      </c>
      <c r="P5" s="61">
        <v>0</v>
      </c>
      <c r="Q5" s="61">
        <v>0</v>
      </c>
      <c r="R5" s="61">
        <v>22702</v>
      </c>
      <c r="S5" s="87">
        <v>1911239</v>
      </c>
      <c r="T5" s="87">
        <v>0</v>
      </c>
      <c r="U5" s="87">
        <v>0</v>
      </c>
      <c r="V5" s="87">
        <v>0</v>
      </c>
      <c r="W5" s="87">
        <v>119341</v>
      </c>
      <c r="X5" s="87">
        <v>77153</v>
      </c>
      <c r="Y5" s="87">
        <v>578758</v>
      </c>
      <c r="Z5" s="87">
        <v>67439</v>
      </c>
      <c r="AA5" s="87">
        <v>339863</v>
      </c>
      <c r="AB5" s="87">
        <v>1459838</v>
      </c>
      <c r="AC5" s="87">
        <v>61023</v>
      </c>
      <c r="AD5" s="64">
        <f t="shared" si="0"/>
        <v>2703415</v>
      </c>
      <c r="AE5" s="61">
        <v>0</v>
      </c>
      <c r="AF5" s="61">
        <v>0</v>
      </c>
      <c r="AG5" s="61">
        <v>0</v>
      </c>
      <c r="AH5" s="61">
        <v>0</v>
      </c>
      <c r="AI5" s="61">
        <v>0</v>
      </c>
      <c r="AJ5" s="70">
        <v>2584074</v>
      </c>
      <c r="AK5" s="61">
        <v>0</v>
      </c>
      <c r="AL5" s="61">
        <v>0</v>
      </c>
      <c r="AM5" s="65">
        <v>11713070</v>
      </c>
      <c r="AN5" s="61">
        <v>6846708</v>
      </c>
      <c r="AO5" s="61">
        <v>2506921</v>
      </c>
      <c r="AP5" s="61">
        <v>2359441</v>
      </c>
      <c r="AQ5" s="63">
        <v>11713070</v>
      </c>
    </row>
    <row r="6" spans="1:43" s="9" customFormat="1" ht="15">
      <c r="A6" s="58" t="s">
        <v>31</v>
      </c>
      <c r="B6" s="59" t="s">
        <v>32</v>
      </c>
      <c r="C6" s="60">
        <v>180617</v>
      </c>
      <c r="D6" s="84">
        <v>3780585</v>
      </c>
      <c r="E6" s="61">
        <v>1259829</v>
      </c>
      <c r="F6" s="61">
        <v>0</v>
      </c>
      <c r="G6" s="61">
        <v>5040414</v>
      </c>
      <c r="H6" s="62">
        <v>170723</v>
      </c>
      <c r="I6" s="61">
        <v>971097</v>
      </c>
      <c r="J6" s="61">
        <v>100998</v>
      </c>
      <c r="K6" s="61">
        <v>19077</v>
      </c>
      <c r="L6" s="61">
        <v>177906</v>
      </c>
      <c r="M6" s="61">
        <v>435129</v>
      </c>
      <c r="N6" s="61">
        <v>43164</v>
      </c>
      <c r="O6" s="61">
        <v>493</v>
      </c>
      <c r="P6" s="61">
        <v>0</v>
      </c>
      <c r="Q6" s="61">
        <v>0</v>
      </c>
      <c r="R6" s="61">
        <v>8490</v>
      </c>
      <c r="S6" s="87">
        <v>1756354</v>
      </c>
      <c r="T6" s="87">
        <v>0</v>
      </c>
      <c r="U6" s="87">
        <v>0</v>
      </c>
      <c r="V6" s="87">
        <v>0</v>
      </c>
      <c r="W6" s="87">
        <v>18287</v>
      </c>
      <c r="X6" s="87">
        <v>1320</v>
      </c>
      <c r="Y6" s="87">
        <v>448580</v>
      </c>
      <c r="Z6" s="87">
        <v>23046</v>
      </c>
      <c r="AA6" s="87">
        <v>127245</v>
      </c>
      <c r="AB6" s="87">
        <v>866795</v>
      </c>
      <c r="AC6" s="87">
        <v>0</v>
      </c>
      <c r="AD6" s="64">
        <f t="shared" si="0"/>
        <v>1485273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70">
        <v>1466986</v>
      </c>
      <c r="AK6" s="61">
        <v>0</v>
      </c>
      <c r="AL6" s="61">
        <v>0</v>
      </c>
      <c r="AM6" s="65">
        <v>8452764</v>
      </c>
      <c r="AN6" s="61">
        <v>5040414</v>
      </c>
      <c r="AO6" s="61">
        <v>1465666</v>
      </c>
      <c r="AP6" s="61">
        <v>1946684</v>
      </c>
      <c r="AQ6" s="63">
        <v>8452764</v>
      </c>
    </row>
    <row r="7" spans="1:43" s="4" customFormat="1" ht="15">
      <c r="A7" s="58" t="s">
        <v>23</v>
      </c>
      <c r="B7" s="59" t="s">
        <v>24</v>
      </c>
      <c r="C7" s="60">
        <v>180136</v>
      </c>
      <c r="D7" s="84">
        <v>5605894</v>
      </c>
      <c r="E7" s="61">
        <v>2783356</v>
      </c>
      <c r="F7" s="61">
        <v>0</v>
      </c>
      <c r="G7" s="61">
        <v>8389250</v>
      </c>
      <c r="H7" s="62">
        <v>342606</v>
      </c>
      <c r="I7" s="61">
        <v>809225</v>
      </c>
      <c r="J7" s="61">
        <v>121465</v>
      </c>
      <c r="K7" s="61">
        <v>172252</v>
      </c>
      <c r="L7" s="61">
        <v>178688</v>
      </c>
      <c r="M7" s="61">
        <v>478495</v>
      </c>
      <c r="N7" s="61">
        <v>399290</v>
      </c>
      <c r="O7" s="61">
        <v>2343</v>
      </c>
      <c r="P7" s="61">
        <v>0</v>
      </c>
      <c r="Q7" s="61">
        <v>0</v>
      </c>
      <c r="R7" s="61">
        <v>46924</v>
      </c>
      <c r="S7" s="87">
        <v>2208682</v>
      </c>
      <c r="T7" s="87">
        <v>0</v>
      </c>
      <c r="U7" s="87">
        <v>0</v>
      </c>
      <c r="V7" s="87">
        <v>0</v>
      </c>
      <c r="W7" s="87">
        <v>242359</v>
      </c>
      <c r="X7" s="87">
        <v>0</v>
      </c>
      <c r="Y7" s="87">
        <v>503021</v>
      </c>
      <c r="Z7" s="87">
        <v>59864</v>
      </c>
      <c r="AA7" s="87">
        <v>222382</v>
      </c>
      <c r="AB7" s="87">
        <v>988476</v>
      </c>
      <c r="AC7" s="87">
        <v>12896</v>
      </c>
      <c r="AD7" s="64">
        <f t="shared" si="0"/>
        <v>2028998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70">
        <v>1786639</v>
      </c>
      <c r="AK7" s="61">
        <v>0</v>
      </c>
      <c r="AL7" s="61">
        <v>0</v>
      </c>
      <c r="AM7" s="65">
        <v>12969536</v>
      </c>
      <c r="AN7" s="61">
        <v>8389250</v>
      </c>
      <c r="AO7" s="61">
        <v>1786639</v>
      </c>
      <c r="AP7" s="61">
        <v>2793647</v>
      </c>
      <c r="AQ7" s="63">
        <v>12969536</v>
      </c>
    </row>
    <row r="8" spans="1:43" s="4" customFormat="1" ht="15">
      <c r="A8" s="58" t="s">
        <v>25</v>
      </c>
      <c r="B8" s="59" t="s">
        <v>26</v>
      </c>
      <c r="C8" s="60">
        <v>170799</v>
      </c>
      <c r="D8" s="84">
        <v>6382974</v>
      </c>
      <c r="E8" s="61">
        <v>2295482</v>
      </c>
      <c r="F8" s="61">
        <v>0</v>
      </c>
      <c r="G8" s="61">
        <v>8678456</v>
      </c>
      <c r="H8" s="62">
        <v>271242</v>
      </c>
      <c r="I8" s="61">
        <v>101730</v>
      </c>
      <c r="J8" s="61">
        <v>211013</v>
      </c>
      <c r="K8" s="61">
        <v>61438</v>
      </c>
      <c r="L8" s="61">
        <v>180642</v>
      </c>
      <c r="M8" s="61">
        <v>548090</v>
      </c>
      <c r="N8" s="61">
        <v>737882</v>
      </c>
      <c r="O8" s="61">
        <v>67439</v>
      </c>
      <c r="P8" s="61">
        <v>0</v>
      </c>
      <c r="Q8" s="61">
        <v>0</v>
      </c>
      <c r="R8" s="61">
        <v>530916</v>
      </c>
      <c r="S8" s="87">
        <v>2439150</v>
      </c>
      <c r="T8" s="87">
        <v>0</v>
      </c>
      <c r="U8" s="87">
        <v>564413</v>
      </c>
      <c r="V8" s="87">
        <v>153460</v>
      </c>
      <c r="W8" s="87">
        <v>366790</v>
      </c>
      <c r="X8" s="87">
        <v>71904</v>
      </c>
      <c r="Y8" s="87">
        <v>1089712</v>
      </c>
      <c r="Z8" s="87">
        <v>131228</v>
      </c>
      <c r="AA8" s="87">
        <v>189607</v>
      </c>
      <c r="AB8" s="87">
        <v>1497658</v>
      </c>
      <c r="AC8" s="87">
        <v>0</v>
      </c>
      <c r="AD8" s="64">
        <f t="shared" si="0"/>
        <v>4064772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70">
        <v>2980109</v>
      </c>
      <c r="AK8" s="61">
        <v>0</v>
      </c>
      <c r="AL8" s="61">
        <v>0</v>
      </c>
      <c r="AM8" s="65">
        <v>15453620</v>
      </c>
      <c r="AN8" s="61">
        <v>8678456</v>
      </c>
      <c r="AO8" s="61">
        <v>2908205</v>
      </c>
      <c r="AP8" s="61">
        <v>3866959</v>
      </c>
      <c r="AQ8" s="63">
        <v>15453620</v>
      </c>
    </row>
    <row r="9" spans="1:43" s="4" customFormat="1" ht="15">
      <c r="A9" s="58" t="s">
        <v>27</v>
      </c>
      <c r="B9" s="59" t="s">
        <v>28</v>
      </c>
      <c r="C9" s="60">
        <v>152580</v>
      </c>
      <c r="D9" s="84">
        <v>2533889</v>
      </c>
      <c r="E9" s="61">
        <v>722339</v>
      </c>
      <c r="F9" s="61">
        <v>0</v>
      </c>
      <c r="G9" s="61">
        <v>3256228</v>
      </c>
      <c r="H9" s="62">
        <v>133438</v>
      </c>
      <c r="I9" s="61">
        <v>385156</v>
      </c>
      <c r="J9" s="61">
        <v>14110</v>
      </c>
      <c r="K9" s="61">
        <v>16869</v>
      </c>
      <c r="L9" s="61">
        <v>64149</v>
      </c>
      <c r="M9" s="61">
        <v>343408</v>
      </c>
      <c r="N9" s="61">
        <v>174857</v>
      </c>
      <c r="O9" s="61">
        <v>0</v>
      </c>
      <c r="P9" s="61">
        <v>0</v>
      </c>
      <c r="Q9" s="61">
        <v>0</v>
      </c>
      <c r="R9" s="61">
        <v>994</v>
      </c>
      <c r="S9" s="87">
        <v>999543</v>
      </c>
      <c r="T9" s="87">
        <v>0</v>
      </c>
      <c r="U9" s="87">
        <v>99830</v>
      </c>
      <c r="V9" s="87">
        <v>0</v>
      </c>
      <c r="W9" s="87">
        <v>56505</v>
      </c>
      <c r="X9" s="87">
        <v>12380</v>
      </c>
      <c r="Y9" s="87">
        <v>542349</v>
      </c>
      <c r="Z9" s="87">
        <v>39260</v>
      </c>
      <c r="AA9" s="87">
        <v>159628</v>
      </c>
      <c r="AB9" s="87">
        <v>598057</v>
      </c>
      <c r="AC9" s="87">
        <v>7754</v>
      </c>
      <c r="AD9" s="64">
        <f t="shared" si="0"/>
        <v>1515763</v>
      </c>
      <c r="AE9" s="61">
        <v>0</v>
      </c>
      <c r="AF9" s="61">
        <v>972</v>
      </c>
      <c r="AG9" s="61">
        <v>0</v>
      </c>
      <c r="AH9" s="61">
        <v>0</v>
      </c>
      <c r="AI9" s="61">
        <v>0</v>
      </c>
      <c r="AJ9" s="70">
        <v>1359428</v>
      </c>
      <c r="AK9" s="61">
        <v>972</v>
      </c>
      <c r="AL9" s="61">
        <v>0</v>
      </c>
      <c r="AM9" s="65">
        <v>5904972</v>
      </c>
      <c r="AN9" s="61">
        <v>3256228</v>
      </c>
      <c r="AO9" s="61">
        <v>1348020</v>
      </c>
      <c r="AP9" s="61">
        <v>1301696</v>
      </c>
      <c r="AQ9" s="63">
        <v>5905944</v>
      </c>
    </row>
    <row r="10" spans="1:43" s="4" customFormat="1" ht="15">
      <c r="A10" s="58" t="s">
        <v>29</v>
      </c>
      <c r="B10" s="59" t="s">
        <v>30</v>
      </c>
      <c r="C10" s="60">
        <v>142059</v>
      </c>
      <c r="D10" s="84">
        <v>2091924</v>
      </c>
      <c r="E10" s="61">
        <v>846798</v>
      </c>
      <c r="F10" s="61">
        <v>246472</v>
      </c>
      <c r="G10" s="61">
        <v>3185194</v>
      </c>
      <c r="H10" s="62">
        <v>42158</v>
      </c>
      <c r="I10" s="61">
        <v>67523</v>
      </c>
      <c r="J10" s="61">
        <v>43615</v>
      </c>
      <c r="K10" s="61">
        <v>2300</v>
      </c>
      <c r="L10" s="61">
        <v>59831</v>
      </c>
      <c r="M10" s="61">
        <v>185487</v>
      </c>
      <c r="N10" s="61">
        <v>50163</v>
      </c>
      <c r="O10" s="61">
        <v>1440</v>
      </c>
      <c r="P10" s="61">
        <v>0</v>
      </c>
      <c r="Q10" s="61">
        <v>0</v>
      </c>
      <c r="R10" s="61">
        <v>593627</v>
      </c>
      <c r="S10" s="87">
        <v>1003986</v>
      </c>
      <c r="T10" s="87">
        <v>0</v>
      </c>
      <c r="U10" s="87">
        <v>0</v>
      </c>
      <c r="V10" s="87">
        <v>2779</v>
      </c>
      <c r="W10" s="87">
        <v>64302</v>
      </c>
      <c r="X10" s="87">
        <v>0</v>
      </c>
      <c r="Y10" s="87">
        <v>532435</v>
      </c>
      <c r="Z10" s="87">
        <v>13560</v>
      </c>
      <c r="AA10" s="87">
        <v>71791</v>
      </c>
      <c r="AB10" s="87">
        <v>374304</v>
      </c>
      <c r="AC10" s="87">
        <v>0</v>
      </c>
      <c r="AD10" s="64">
        <f t="shared" si="0"/>
        <v>1059171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70">
        <v>992090</v>
      </c>
      <c r="AK10" s="61">
        <v>0</v>
      </c>
      <c r="AL10" s="61">
        <v>0</v>
      </c>
      <c r="AM10" s="65">
        <v>5290509</v>
      </c>
      <c r="AN10" s="61">
        <v>2938722</v>
      </c>
      <c r="AO10" s="61">
        <v>992090</v>
      </c>
      <c r="AP10" s="61">
        <v>1359697</v>
      </c>
      <c r="AQ10" s="63">
        <v>5290509</v>
      </c>
    </row>
    <row r="11" spans="1:43" s="4" customFormat="1" ht="15">
      <c r="A11" s="58" t="s">
        <v>33</v>
      </c>
      <c r="B11" s="59" t="s">
        <v>34</v>
      </c>
      <c r="C11" s="60">
        <v>139718</v>
      </c>
      <c r="D11" s="84">
        <v>4762938</v>
      </c>
      <c r="E11" s="61">
        <v>1530004</v>
      </c>
      <c r="F11" s="61">
        <v>4791</v>
      </c>
      <c r="G11" s="61">
        <v>6297733</v>
      </c>
      <c r="H11" s="62">
        <v>168487</v>
      </c>
      <c r="I11" s="61">
        <v>534306</v>
      </c>
      <c r="J11" s="61">
        <v>63202</v>
      </c>
      <c r="K11" s="61">
        <v>33112</v>
      </c>
      <c r="L11" s="61">
        <v>103699</v>
      </c>
      <c r="M11" s="61">
        <v>401169</v>
      </c>
      <c r="N11" s="61">
        <v>41634</v>
      </c>
      <c r="O11" s="61">
        <v>37510</v>
      </c>
      <c r="P11" s="61">
        <v>0</v>
      </c>
      <c r="Q11" s="61">
        <v>0</v>
      </c>
      <c r="R11" s="61">
        <v>5859</v>
      </c>
      <c r="S11" s="87">
        <v>1220491</v>
      </c>
      <c r="T11" s="87">
        <v>0</v>
      </c>
      <c r="U11" s="87">
        <v>0</v>
      </c>
      <c r="V11" s="87">
        <v>0</v>
      </c>
      <c r="W11" s="87">
        <v>80691</v>
      </c>
      <c r="X11" s="87">
        <v>16267</v>
      </c>
      <c r="Y11" s="87">
        <v>467861</v>
      </c>
      <c r="Z11" s="87">
        <v>26101</v>
      </c>
      <c r="AA11" s="87">
        <v>259746</v>
      </c>
      <c r="AB11" s="87">
        <v>834776</v>
      </c>
      <c r="AC11" s="87">
        <v>30392</v>
      </c>
      <c r="AD11" s="64">
        <f t="shared" si="0"/>
        <v>1715834</v>
      </c>
      <c r="AE11" s="61">
        <v>29233</v>
      </c>
      <c r="AF11" s="61">
        <v>5999</v>
      </c>
      <c r="AG11" s="61">
        <v>2366</v>
      </c>
      <c r="AH11" s="61">
        <v>0</v>
      </c>
      <c r="AI11" s="61">
        <v>0</v>
      </c>
      <c r="AJ11" s="70">
        <v>1635143</v>
      </c>
      <c r="AK11" s="61">
        <v>48922</v>
      </c>
      <c r="AL11" s="61">
        <v>11324</v>
      </c>
      <c r="AM11" s="65">
        <v>9402545</v>
      </c>
      <c r="AN11" s="61">
        <v>6292942</v>
      </c>
      <c r="AO11" s="61">
        <v>1656474</v>
      </c>
      <c r="AP11" s="61">
        <v>1502051</v>
      </c>
      <c r="AQ11" s="63">
        <v>9451467</v>
      </c>
    </row>
    <row r="12" spans="1:43" s="4" customFormat="1" ht="15">
      <c r="A12" s="58" t="s">
        <v>38</v>
      </c>
      <c r="B12" s="59" t="s">
        <v>39</v>
      </c>
      <c r="C12" s="60">
        <v>124714</v>
      </c>
      <c r="D12" s="84">
        <v>3100439</v>
      </c>
      <c r="E12" s="61">
        <v>1208214</v>
      </c>
      <c r="F12" s="61">
        <v>0</v>
      </c>
      <c r="G12" s="61">
        <v>4308653</v>
      </c>
      <c r="H12" s="62">
        <v>123725</v>
      </c>
      <c r="I12" s="61">
        <v>366398</v>
      </c>
      <c r="J12" s="61">
        <v>56102</v>
      </c>
      <c r="K12" s="61">
        <v>52365</v>
      </c>
      <c r="L12" s="61">
        <v>61926</v>
      </c>
      <c r="M12" s="61">
        <v>199901</v>
      </c>
      <c r="N12" s="61">
        <v>383011</v>
      </c>
      <c r="O12" s="61">
        <v>3943</v>
      </c>
      <c r="P12" s="61">
        <v>0</v>
      </c>
      <c r="Q12" s="61">
        <v>0</v>
      </c>
      <c r="R12" s="61">
        <v>14460</v>
      </c>
      <c r="S12" s="87">
        <v>1138106</v>
      </c>
      <c r="T12" s="87">
        <v>0</v>
      </c>
      <c r="U12" s="87">
        <v>5734</v>
      </c>
      <c r="V12" s="87">
        <v>0</v>
      </c>
      <c r="W12" s="87">
        <v>156761</v>
      </c>
      <c r="X12" s="87">
        <v>9492</v>
      </c>
      <c r="Y12" s="87">
        <v>347130</v>
      </c>
      <c r="Z12" s="87">
        <v>23287</v>
      </c>
      <c r="AA12" s="87">
        <v>88012</v>
      </c>
      <c r="AB12" s="87">
        <v>450408</v>
      </c>
      <c r="AC12" s="87">
        <v>7890</v>
      </c>
      <c r="AD12" s="64">
        <f t="shared" si="0"/>
        <v>1088714</v>
      </c>
      <c r="AE12" s="61">
        <v>68822</v>
      </c>
      <c r="AF12" s="61">
        <v>0</v>
      </c>
      <c r="AG12" s="61">
        <v>877</v>
      </c>
      <c r="AH12" s="61">
        <v>0</v>
      </c>
      <c r="AI12" s="61">
        <v>0</v>
      </c>
      <c r="AJ12" s="70">
        <v>926219</v>
      </c>
      <c r="AK12" s="61">
        <v>73531</v>
      </c>
      <c r="AL12" s="61">
        <v>3832</v>
      </c>
      <c r="AM12" s="65">
        <v>6659198</v>
      </c>
      <c r="AN12" s="61">
        <v>4308653</v>
      </c>
      <c r="AO12" s="61">
        <v>986426</v>
      </c>
      <c r="AP12" s="61">
        <v>1437650</v>
      </c>
      <c r="AQ12" s="63">
        <v>6732729</v>
      </c>
    </row>
    <row r="13" spans="1:43" s="4" customFormat="1" ht="15">
      <c r="A13" s="58" t="s">
        <v>35</v>
      </c>
      <c r="B13" s="59" t="s">
        <v>24</v>
      </c>
      <c r="C13" s="60">
        <v>117298</v>
      </c>
      <c r="D13" s="84">
        <v>617192</v>
      </c>
      <c r="E13" s="61">
        <v>208492</v>
      </c>
      <c r="F13" s="61">
        <v>0</v>
      </c>
      <c r="G13" s="61">
        <v>825684</v>
      </c>
      <c r="H13" s="62">
        <v>18961</v>
      </c>
      <c r="I13" s="61">
        <v>74406</v>
      </c>
      <c r="J13" s="61">
        <v>5527</v>
      </c>
      <c r="K13" s="61">
        <v>23186</v>
      </c>
      <c r="L13" s="61">
        <v>23209</v>
      </c>
      <c r="M13" s="61">
        <v>36882</v>
      </c>
      <c r="N13" s="61">
        <v>25208</v>
      </c>
      <c r="O13" s="61">
        <v>6398</v>
      </c>
      <c r="P13" s="61">
        <v>0</v>
      </c>
      <c r="Q13" s="61">
        <v>0</v>
      </c>
      <c r="R13" s="61">
        <v>23510</v>
      </c>
      <c r="S13" s="87">
        <v>218326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59855</v>
      </c>
      <c r="Z13" s="87">
        <v>13509</v>
      </c>
      <c r="AA13" s="87">
        <v>1047</v>
      </c>
      <c r="AB13" s="87">
        <v>29253</v>
      </c>
      <c r="AC13" s="87">
        <v>0</v>
      </c>
      <c r="AD13" s="64">
        <v>84822</v>
      </c>
      <c r="AE13" s="61">
        <v>1339</v>
      </c>
      <c r="AF13" s="61">
        <v>0</v>
      </c>
      <c r="AG13" s="61">
        <v>0</v>
      </c>
      <c r="AH13" s="61">
        <v>0</v>
      </c>
      <c r="AI13" s="61">
        <v>0</v>
      </c>
      <c r="AJ13" s="70">
        <v>103664</v>
      </c>
      <c r="AK13" s="61">
        <v>1339</v>
      </c>
      <c r="AL13" s="61">
        <v>0</v>
      </c>
      <c r="AM13" s="65">
        <v>1166635</v>
      </c>
      <c r="AN13" s="61">
        <v>825684</v>
      </c>
      <c r="AO13" s="61">
        <v>105003</v>
      </c>
      <c r="AP13" s="61">
        <v>237287</v>
      </c>
      <c r="AQ13" s="63">
        <v>1167974</v>
      </c>
    </row>
    <row r="14" spans="1:43" s="4" customFormat="1" ht="15">
      <c r="A14" s="58" t="s">
        <v>36</v>
      </c>
      <c r="B14" s="59" t="s">
        <v>37</v>
      </c>
      <c r="C14" s="60">
        <v>106153</v>
      </c>
      <c r="D14" s="84">
        <v>3651571</v>
      </c>
      <c r="E14" s="61">
        <v>1768593</v>
      </c>
      <c r="F14" s="61">
        <v>0</v>
      </c>
      <c r="G14" s="61">
        <v>5420164</v>
      </c>
      <c r="H14" s="62">
        <v>233187</v>
      </c>
      <c r="I14" s="61">
        <v>573834</v>
      </c>
      <c r="J14" s="61">
        <v>68512</v>
      </c>
      <c r="K14" s="61">
        <v>38828</v>
      </c>
      <c r="L14" s="61">
        <v>62416</v>
      </c>
      <c r="M14" s="61">
        <v>274022</v>
      </c>
      <c r="N14" s="61">
        <v>144612</v>
      </c>
      <c r="O14" s="61">
        <v>49706</v>
      </c>
      <c r="P14" s="61">
        <v>0</v>
      </c>
      <c r="Q14" s="61">
        <v>0</v>
      </c>
      <c r="R14" s="61">
        <v>12551</v>
      </c>
      <c r="S14" s="87">
        <v>1224481</v>
      </c>
      <c r="T14" s="87">
        <v>0</v>
      </c>
      <c r="U14" s="87">
        <v>123759</v>
      </c>
      <c r="V14" s="87">
        <v>0</v>
      </c>
      <c r="W14" s="87">
        <v>204504</v>
      </c>
      <c r="X14" s="87">
        <v>25967</v>
      </c>
      <c r="Y14" s="87">
        <v>178584</v>
      </c>
      <c r="Z14" s="87">
        <v>17363</v>
      </c>
      <c r="AA14" s="87">
        <v>93504</v>
      </c>
      <c r="AB14" s="87">
        <v>319606</v>
      </c>
      <c r="AC14" s="87">
        <v>21439</v>
      </c>
      <c r="AD14" s="64">
        <f aca="true" t="shared" si="1" ref="AD14:AD32">SUM(T14:AC14)</f>
        <v>984726</v>
      </c>
      <c r="AE14" s="61">
        <v>1164</v>
      </c>
      <c r="AF14" s="61">
        <v>0</v>
      </c>
      <c r="AG14" s="61">
        <v>163</v>
      </c>
      <c r="AH14" s="61">
        <v>0</v>
      </c>
      <c r="AI14" s="61">
        <v>0</v>
      </c>
      <c r="AJ14" s="70">
        <v>656463</v>
      </c>
      <c r="AK14" s="61">
        <v>1327</v>
      </c>
      <c r="AL14" s="61">
        <v>0</v>
      </c>
      <c r="AM14" s="65">
        <v>7862558</v>
      </c>
      <c r="AN14" s="61">
        <v>5420164</v>
      </c>
      <c r="AO14" s="61">
        <v>631823</v>
      </c>
      <c r="AP14" s="61">
        <v>1811898</v>
      </c>
      <c r="AQ14" s="63">
        <v>7863885</v>
      </c>
    </row>
    <row r="15" spans="1:43" s="4" customFormat="1" ht="15">
      <c r="A15" s="58" t="s">
        <v>43</v>
      </c>
      <c r="B15" s="59" t="s">
        <v>32</v>
      </c>
      <c r="C15" s="60">
        <v>99093</v>
      </c>
      <c r="D15" s="84">
        <v>3244467</v>
      </c>
      <c r="E15" s="61">
        <v>908146</v>
      </c>
      <c r="F15" s="61">
        <v>0</v>
      </c>
      <c r="G15" s="61">
        <v>4152613</v>
      </c>
      <c r="H15" s="62">
        <v>109942</v>
      </c>
      <c r="I15" s="61">
        <v>198809</v>
      </c>
      <c r="J15" s="61">
        <v>56651</v>
      </c>
      <c r="K15" s="61">
        <v>6293</v>
      </c>
      <c r="L15" s="61">
        <v>65171</v>
      </c>
      <c r="M15" s="61">
        <v>344003</v>
      </c>
      <c r="N15" s="61">
        <v>334639</v>
      </c>
      <c r="O15" s="61">
        <v>13875</v>
      </c>
      <c r="P15" s="61">
        <v>0</v>
      </c>
      <c r="Q15" s="61">
        <v>0</v>
      </c>
      <c r="R15" s="61">
        <v>289827</v>
      </c>
      <c r="S15" s="87">
        <v>1309268</v>
      </c>
      <c r="T15" s="87">
        <v>0</v>
      </c>
      <c r="U15" s="87">
        <v>4584018</v>
      </c>
      <c r="V15" s="87">
        <v>0</v>
      </c>
      <c r="W15" s="87">
        <v>846572</v>
      </c>
      <c r="X15" s="87">
        <v>0</v>
      </c>
      <c r="Y15" s="87">
        <v>441093</v>
      </c>
      <c r="Z15" s="87">
        <v>13181</v>
      </c>
      <c r="AA15" s="87">
        <v>60623</v>
      </c>
      <c r="AB15" s="87">
        <v>878568</v>
      </c>
      <c r="AC15" s="87">
        <v>0</v>
      </c>
      <c r="AD15" s="64">
        <f t="shared" si="1"/>
        <v>6824055</v>
      </c>
      <c r="AE15" s="61">
        <v>9</v>
      </c>
      <c r="AF15" s="61">
        <v>987</v>
      </c>
      <c r="AG15" s="61">
        <v>0</v>
      </c>
      <c r="AH15" s="61">
        <v>0</v>
      </c>
      <c r="AI15" s="61">
        <v>0</v>
      </c>
      <c r="AJ15" s="70">
        <v>1393465</v>
      </c>
      <c r="AK15" s="61">
        <v>996</v>
      </c>
      <c r="AL15" s="61">
        <v>0</v>
      </c>
      <c r="AM15" s="65">
        <v>12395878</v>
      </c>
      <c r="AN15" s="61">
        <v>4152613</v>
      </c>
      <c r="AO15" s="61">
        <v>1394461</v>
      </c>
      <c r="AP15" s="61">
        <v>6849800</v>
      </c>
      <c r="AQ15" s="63">
        <v>12396874</v>
      </c>
    </row>
    <row r="16" spans="1:43" s="4" customFormat="1" ht="15">
      <c r="A16" s="58" t="s">
        <v>40</v>
      </c>
      <c r="B16" s="59" t="s">
        <v>41</v>
      </c>
      <c r="C16" s="60">
        <v>95908</v>
      </c>
      <c r="D16" s="84">
        <v>3715335</v>
      </c>
      <c r="E16" s="61">
        <v>1189484</v>
      </c>
      <c r="F16" s="61">
        <v>0</v>
      </c>
      <c r="G16" s="61">
        <v>4904819</v>
      </c>
      <c r="H16" s="62">
        <v>146384</v>
      </c>
      <c r="I16" s="61">
        <v>608074</v>
      </c>
      <c r="J16" s="61">
        <v>75621</v>
      </c>
      <c r="K16" s="61">
        <v>107898</v>
      </c>
      <c r="L16" s="61">
        <v>50709</v>
      </c>
      <c r="M16" s="61">
        <v>134374</v>
      </c>
      <c r="N16" s="61">
        <v>160059</v>
      </c>
      <c r="O16" s="61">
        <v>0</v>
      </c>
      <c r="P16" s="61">
        <v>0</v>
      </c>
      <c r="Q16" s="61">
        <v>25171</v>
      </c>
      <c r="R16" s="61">
        <v>12149</v>
      </c>
      <c r="S16" s="87">
        <v>1174055</v>
      </c>
      <c r="T16" s="87">
        <v>0</v>
      </c>
      <c r="U16" s="87">
        <v>0</v>
      </c>
      <c r="V16" s="87">
        <v>0</v>
      </c>
      <c r="W16" s="87">
        <v>64105</v>
      </c>
      <c r="X16" s="87">
        <v>4895</v>
      </c>
      <c r="Y16" s="87">
        <v>255725</v>
      </c>
      <c r="Z16" s="87">
        <v>29967</v>
      </c>
      <c r="AA16" s="87">
        <v>60389</v>
      </c>
      <c r="AB16" s="87">
        <v>323543</v>
      </c>
      <c r="AC16" s="87">
        <v>0</v>
      </c>
      <c r="AD16" s="64">
        <f t="shared" si="1"/>
        <v>738624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70">
        <v>674519</v>
      </c>
      <c r="AK16" s="61">
        <v>0</v>
      </c>
      <c r="AL16" s="61">
        <v>0</v>
      </c>
      <c r="AM16" s="65">
        <v>6963882</v>
      </c>
      <c r="AN16" s="61">
        <v>4904819</v>
      </c>
      <c r="AO16" s="61">
        <v>669624</v>
      </c>
      <c r="AP16" s="61">
        <v>1389439</v>
      </c>
      <c r="AQ16" s="63">
        <v>6963882</v>
      </c>
    </row>
    <row r="17" spans="1:43" s="4" customFormat="1" ht="15">
      <c r="A17" s="58" t="s">
        <v>42</v>
      </c>
      <c r="B17" s="59" t="s">
        <v>26</v>
      </c>
      <c r="C17" s="60">
        <v>93095</v>
      </c>
      <c r="D17" s="84">
        <v>2431876</v>
      </c>
      <c r="E17" s="61">
        <v>558463</v>
      </c>
      <c r="F17" s="61">
        <v>0</v>
      </c>
      <c r="G17" s="61">
        <v>2990339</v>
      </c>
      <c r="H17" s="62">
        <v>121321</v>
      </c>
      <c r="I17" s="61">
        <v>225534</v>
      </c>
      <c r="J17" s="61">
        <v>234483</v>
      </c>
      <c r="K17" s="61">
        <v>11360</v>
      </c>
      <c r="L17" s="61">
        <v>80596</v>
      </c>
      <c r="M17" s="61">
        <v>197688</v>
      </c>
      <c r="N17" s="61">
        <v>250353</v>
      </c>
      <c r="O17" s="61">
        <v>1880</v>
      </c>
      <c r="P17" s="61">
        <v>0</v>
      </c>
      <c r="Q17" s="61">
        <v>0</v>
      </c>
      <c r="R17" s="61">
        <v>238206</v>
      </c>
      <c r="S17" s="87">
        <v>1240100</v>
      </c>
      <c r="T17" s="87">
        <v>0</v>
      </c>
      <c r="U17" s="87">
        <v>154128</v>
      </c>
      <c r="V17" s="87">
        <v>346</v>
      </c>
      <c r="W17" s="87">
        <v>228905</v>
      </c>
      <c r="X17" s="87">
        <v>4265</v>
      </c>
      <c r="Y17" s="87">
        <v>239212</v>
      </c>
      <c r="Z17" s="87">
        <v>22892</v>
      </c>
      <c r="AA17" s="87">
        <v>50612</v>
      </c>
      <c r="AB17" s="87">
        <v>272991</v>
      </c>
      <c r="AC17" s="87">
        <v>0</v>
      </c>
      <c r="AD17" s="64">
        <f t="shared" si="1"/>
        <v>973351</v>
      </c>
      <c r="AE17" s="61">
        <v>486</v>
      </c>
      <c r="AF17" s="61">
        <v>0</v>
      </c>
      <c r="AG17" s="61">
        <v>0</v>
      </c>
      <c r="AH17" s="61">
        <v>0</v>
      </c>
      <c r="AI17" s="61">
        <v>0</v>
      </c>
      <c r="AJ17" s="70">
        <v>589972</v>
      </c>
      <c r="AK17" s="61">
        <v>486</v>
      </c>
      <c r="AL17" s="61">
        <v>0</v>
      </c>
      <c r="AM17" s="65">
        <v>5325111</v>
      </c>
      <c r="AN17" s="61">
        <v>2990339</v>
      </c>
      <c r="AO17" s="61">
        <v>586193</v>
      </c>
      <c r="AP17" s="61">
        <v>1749065</v>
      </c>
      <c r="AQ17" s="63">
        <v>5325597</v>
      </c>
    </row>
    <row r="18" spans="1:43" s="4" customFormat="1" ht="15">
      <c r="A18" s="58" t="s">
        <v>45</v>
      </c>
      <c r="B18" s="59" t="s">
        <v>46</v>
      </c>
      <c r="C18" s="60">
        <v>82111</v>
      </c>
      <c r="D18" s="84">
        <v>2189559</v>
      </c>
      <c r="E18" s="61">
        <v>729959</v>
      </c>
      <c r="F18" s="61">
        <v>0</v>
      </c>
      <c r="G18" s="61">
        <v>2919518</v>
      </c>
      <c r="H18" s="62">
        <v>46623</v>
      </c>
      <c r="I18" s="61">
        <v>315477</v>
      </c>
      <c r="J18" s="61">
        <v>54433</v>
      </c>
      <c r="K18" s="61">
        <v>5713</v>
      </c>
      <c r="L18" s="61">
        <v>74005</v>
      </c>
      <c r="M18" s="61">
        <v>215742</v>
      </c>
      <c r="N18" s="61">
        <v>113320</v>
      </c>
      <c r="O18" s="61">
        <v>6000</v>
      </c>
      <c r="P18" s="61">
        <v>0</v>
      </c>
      <c r="Q18" s="61">
        <v>9462</v>
      </c>
      <c r="R18" s="61">
        <v>4451</v>
      </c>
      <c r="S18" s="87">
        <v>798603</v>
      </c>
      <c r="T18" s="87">
        <v>0</v>
      </c>
      <c r="U18" s="87">
        <v>0</v>
      </c>
      <c r="V18" s="87">
        <v>0</v>
      </c>
      <c r="W18" s="87">
        <v>100531</v>
      </c>
      <c r="X18" s="87">
        <v>0</v>
      </c>
      <c r="Y18" s="87">
        <v>157989</v>
      </c>
      <c r="Z18" s="87">
        <v>9808</v>
      </c>
      <c r="AA18" s="87">
        <v>23389</v>
      </c>
      <c r="AB18" s="87">
        <v>295084</v>
      </c>
      <c r="AC18" s="87">
        <v>47910</v>
      </c>
      <c r="AD18" s="64">
        <f t="shared" si="1"/>
        <v>634711</v>
      </c>
      <c r="AE18" s="61">
        <v>376</v>
      </c>
      <c r="AF18" s="61">
        <v>0</v>
      </c>
      <c r="AG18" s="61">
        <v>1016</v>
      </c>
      <c r="AH18" s="61">
        <v>5265</v>
      </c>
      <c r="AI18" s="61">
        <v>0</v>
      </c>
      <c r="AJ18" s="70">
        <v>534180</v>
      </c>
      <c r="AK18" s="61">
        <v>6657</v>
      </c>
      <c r="AL18" s="61">
        <v>0</v>
      </c>
      <c r="AM18" s="65">
        <v>4399455</v>
      </c>
      <c r="AN18" s="61">
        <v>2919518</v>
      </c>
      <c r="AO18" s="61">
        <v>540837</v>
      </c>
      <c r="AP18" s="61">
        <v>945757</v>
      </c>
      <c r="AQ18" s="63">
        <v>4406112</v>
      </c>
    </row>
    <row r="19" spans="1:43" s="4" customFormat="1" ht="15">
      <c r="A19" s="58" t="s">
        <v>50</v>
      </c>
      <c r="B19" s="59" t="s">
        <v>51</v>
      </c>
      <c r="C19" s="60">
        <v>80484</v>
      </c>
      <c r="D19" s="84">
        <v>2112883</v>
      </c>
      <c r="E19" s="61">
        <v>607597</v>
      </c>
      <c r="F19" s="61">
        <v>0</v>
      </c>
      <c r="G19" s="61">
        <v>2720480</v>
      </c>
      <c r="H19" s="62">
        <v>105405</v>
      </c>
      <c r="I19" s="61">
        <v>92817</v>
      </c>
      <c r="J19" s="61">
        <v>87722</v>
      </c>
      <c r="K19" s="61">
        <v>10190</v>
      </c>
      <c r="L19" s="61">
        <v>68910</v>
      </c>
      <c r="M19" s="61">
        <v>125610</v>
      </c>
      <c r="N19" s="61">
        <v>520883</v>
      </c>
      <c r="O19" s="61">
        <v>26262</v>
      </c>
      <c r="P19" s="61">
        <v>0</v>
      </c>
      <c r="Q19" s="61">
        <v>0</v>
      </c>
      <c r="R19" s="61">
        <v>82891</v>
      </c>
      <c r="S19" s="87">
        <v>1015285</v>
      </c>
      <c r="T19" s="87">
        <v>0</v>
      </c>
      <c r="U19" s="87">
        <v>0</v>
      </c>
      <c r="V19" s="87">
        <v>0</v>
      </c>
      <c r="W19" s="87">
        <v>91625</v>
      </c>
      <c r="X19" s="87">
        <v>15426</v>
      </c>
      <c r="Y19" s="87">
        <v>136544</v>
      </c>
      <c r="Z19" s="87">
        <v>11487</v>
      </c>
      <c r="AA19" s="87">
        <v>1882</v>
      </c>
      <c r="AB19" s="87">
        <v>202220</v>
      </c>
      <c r="AC19" s="87">
        <v>5095</v>
      </c>
      <c r="AD19" s="64">
        <f t="shared" si="1"/>
        <v>464279</v>
      </c>
      <c r="AE19" s="61">
        <v>3760</v>
      </c>
      <c r="AF19" s="61">
        <v>0</v>
      </c>
      <c r="AG19" s="61">
        <v>0</v>
      </c>
      <c r="AH19" s="61">
        <v>1001</v>
      </c>
      <c r="AI19" s="61">
        <v>0</v>
      </c>
      <c r="AJ19" s="70">
        <v>372654</v>
      </c>
      <c r="AK19" s="61">
        <v>13356</v>
      </c>
      <c r="AL19" s="61">
        <v>8595</v>
      </c>
      <c r="AM19" s="65">
        <v>4305449</v>
      </c>
      <c r="AN19" s="61">
        <v>2720480</v>
      </c>
      <c r="AO19" s="61">
        <v>361989</v>
      </c>
      <c r="AP19" s="61">
        <v>1236336</v>
      </c>
      <c r="AQ19" s="63">
        <v>4318805</v>
      </c>
    </row>
    <row r="20" spans="1:43" s="4" customFormat="1" ht="15">
      <c r="A20" s="58" t="s">
        <v>44</v>
      </c>
      <c r="B20" s="59" t="s">
        <v>22</v>
      </c>
      <c r="C20" s="60">
        <v>77879</v>
      </c>
      <c r="D20" s="84">
        <v>1689413</v>
      </c>
      <c r="E20" s="61">
        <v>554910</v>
      </c>
      <c r="F20" s="61">
        <v>0</v>
      </c>
      <c r="G20" s="61">
        <v>2244323</v>
      </c>
      <c r="H20" s="62">
        <v>101025</v>
      </c>
      <c r="I20" s="61">
        <v>101480</v>
      </c>
      <c r="J20" s="61">
        <v>31396</v>
      </c>
      <c r="K20" s="61">
        <v>2492</v>
      </c>
      <c r="L20" s="61">
        <v>76002</v>
      </c>
      <c r="M20" s="61">
        <v>138138</v>
      </c>
      <c r="N20" s="61">
        <v>303763</v>
      </c>
      <c r="O20" s="61">
        <v>53248</v>
      </c>
      <c r="P20" s="61">
        <v>0</v>
      </c>
      <c r="Q20" s="61">
        <v>0</v>
      </c>
      <c r="R20" s="61">
        <v>7295</v>
      </c>
      <c r="S20" s="87">
        <v>713814</v>
      </c>
      <c r="T20" s="87">
        <v>0</v>
      </c>
      <c r="U20" s="87">
        <v>0</v>
      </c>
      <c r="V20" s="87">
        <v>0</v>
      </c>
      <c r="W20" s="87">
        <v>45432</v>
      </c>
      <c r="X20" s="87">
        <v>0</v>
      </c>
      <c r="Y20" s="87">
        <v>109491</v>
      </c>
      <c r="Z20" s="87">
        <v>16807</v>
      </c>
      <c r="AA20" s="87">
        <v>30378</v>
      </c>
      <c r="AB20" s="87">
        <v>232450</v>
      </c>
      <c r="AC20" s="87">
        <v>0</v>
      </c>
      <c r="AD20" s="64">
        <f t="shared" si="1"/>
        <v>434558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70">
        <v>389126</v>
      </c>
      <c r="AK20" s="61">
        <v>0</v>
      </c>
      <c r="AL20" s="61">
        <v>0</v>
      </c>
      <c r="AM20" s="65">
        <v>3493720</v>
      </c>
      <c r="AN20" s="61">
        <v>2244323</v>
      </c>
      <c r="AO20" s="61">
        <v>389126</v>
      </c>
      <c r="AP20" s="61">
        <v>860271</v>
      </c>
      <c r="AQ20" s="63">
        <v>3493720</v>
      </c>
    </row>
    <row r="21" spans="1:43" s="4" customFormat="1" ht="15">
      <c r="A21" s="58" t="s">
        <v>47</v>
      </c>
      <c r="B21" s="59" t="s">
        <v>48</v>
      </c>
      <c r="C21" s="60">
        <v>77304</v>
      </c>
      <c r="D21" s="84">
        <v>3012923</v>
      </c>
      <c r="E21" s="61">
        <v>1025692</v>
      </c>
      <c r="F21" s="61">
        <v>0</v>
      </c>
      <c r="G21" s="61">
        <v>4038615</v>
      </c>
      <c r="H21" s="62">
        <v>365199</v>
      </c>
      <c r="I21" s="61">
        <v>174510</v>
      </c>
      <c r="J21" s="61">
        <v>76707</v>
      </c>
      <c r="K21" s="61">
        <v>29303</v>
      </c>
      <c r="L21" s="61">
        <v>70862</v>
      </c>
      <c r="M21" s="61">
        <v>149560</v>
      </c>
      <c r="N21" s="61">
        <v>112603</v>
      </c>
      <c r="O21" s="61">
        <v>13112</v>
      </c>
      <c r="P21" s="61">
        <v>0</v>
      </c>
      <c r="Q21" s="61">
        <v>0</v>
      </c>
      <c r="R21" s="61">
        <v>3776</v>
      </c>
      <c r="S21" s="87">
        <v>630433</v>
      </c>
      <c r="T21" s="87">
        <v>0</v>
      </c>
      <c r="U21" s="87">
        <v>0</v>
      </c>
      <c r="V21" s="87">
        <v>0</v>
      </c>
      <c r="W21" s="87">
        <v>72078</v>
      </c>
      <c r="X21" s="87">
        <v>103936</v>
      </c>
      <c r="Y21" s="87">
        <v>293122</v>
      </c>
      <c r="Z21" s="87">
        <v>16365</v>
      </c>
      <c r="AA21" s="87">
        <v>121651</v>
      </c>
      <c r="AB21" s="87">
        <v>326566</v>
      </c>
      <c r="AC21" s="87">
        <v>34292</v>
      </c>
      <c r="AD21" s="64">
        <f t="shared" si="1"/>
        <v>968010</v>
      </c>
      <c r="AE21" s="61">
        <v>5833</v>
      </c>
      <c r="AF21" s="61">
        <v>0</v>
      </c>
      <c r="AG21" s="61">
        <v>0</v>
      </c>
      <c r="AH21" s="61">
        <v>0</v>
      </c>
      <c r="AI21" s="61">
        <v>0</v>
      </c>
      <c r="AJ21" s="70">
        <v>895932</v>
      </c>
      <c r="AK21" s="61">
        <v>5833</v>
      </c>
      <c r="AL21" s="61">
        <v>0</v>
      </c>
      <c r="AM21" s="65">
        <v>6002257</v>
      </c>
      <c r="AN21" s="61">
        <v>4038615</v>
      </c>
      <c r="AO21" s="61">
        <v>797829</v>
      </c>
      <c r="AP21" s="61">
        <v>1171646</v>
      </c>
      <c r="AQ21" s="63">
        <v>6008090</v>
      </c>
    </row>
    <row r="22" spans="1:43" s="4" customFormat="1" ht="15">
      <c r="A22" s="58" t="s">
        <v>54</v>
      </c>
      <c r="B22" s="59" t="s">
        <v>55</v>
      </c>
      <c r="C22" s="60">
        <v>69871</v>
      </c>
      <c r="D22" s="84">
        <v>1945488</v>
      </c>
      <c r="E22" s="61">
        <v>664723</v>
      </c>
      <c r="F22" s="61">
        <v>0</v>
      </c>
      <c r="G22" s="61">
        <v>2610211</v>
      </c>
      <c r="H22" s="62">
        <v>73690</v>
      </c>
      <c r="I22" s="61">
        <v>298944</v>
      </c>
      <c r="J22" s="61">
        <v>33586</v>
      </c>
      <c r="K22" s="61">
        <v>2837</v>
      </c>
      <c r="L22" s="61">
        <v>93066</v>
      </c>
      <c r="M22" s="61">
        <v>195991</v>
      </c>
      <c r="N22" s="61">
        <v>141130</v>
      </c>
      <c r="O22" s="61">
        <v>42</v>
      </c>
      <c r="P22" s="61">
        <v>0</v>
      </c>
      <c r="Q22" s="61">
        <v>0</v>
      </c>
      <c r="R22" s="61">
        <v>252047</v>
      </c>
      <c r="S22" s="87">
        <v>1017643</v>
      </c>
      <c r="T22" s="87">
        <v>0</v>
      </c>
      <c r="U22" s="87">
        <v>0</v>
      </c>
      <c r="V22" s="87">
        <v>0</v>
      </c>
      <c r="W22" s="87">
        <v>38995</v>
      </c>
      <c r="X22" s="87">
        <v>0</v>
      </c>
      <c r="Y22" s="87">
        <v>213361</v>
      </c>
      <c r="Z22" s="87">
        <v>11189</v>
      </c>
      <c r="AA22" s="87">
        <v>73785</v>
      </c>
      <c r="AB22" s="87">
        <v>400985</v>
      </c>
      <c r="AC22" s="87">
        <v>10841</v>
      </c>
      <c r="AD22" s="64">
        <f t="shared" si="1"/>
        <v>749156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70">
        <v>710161</v>
      </c>
      <c r="AK22" s="61">
        <v>3252</v>
      </c>
      <c r="AL22" s="61">
        <v>3252</v>
      </c>
      <c r="AM22" s="65">
        <v>4450700</v>
      </c>
      <c r="AN22" s="61">
        <v>2610211</v>
      </c>
      <c r="AO22" s="61">
        <v>710161</v>
      </c>
      <c r="AP22" s="61">
        <v>1133580</v>
      </c>
      <c r="AQ22" s="63">
        <v>4453952</v>
      </c>
    </row>
    <row r="23" spans="1:43" s="4" customFormat="1" ht="15">
      <c r="A23" s="58" t="s">
        <v>56</v>
      </c>
      <c r="B23" s="59" t="s">
        <v>57</v>
      </c>
      <c r="C23" s="60">
        <v>65515</v>
      </c>
      <c r="D23" s="84">
        <v>2401068</v>
      </c>
      <c r="E23" s="61">
        <v>716574</v>
      </c>
      <c r="F23" s="61">
        <v>0</v>
      </c>
      <c r="G23" s="61">
        <v>3117642</v>
      </c>
      <c r="H23" s="62">
        <v>117250</v>
      </c>
      <c r="I23" s="61">
        <v>122105</v>
      </c>
      <c r="J23" s="61">
        <v>29563</v>
      </c>
      <c r="K23" s="61">
        <v>191</v>
      </c>
      <c r="L23" s="61">
        <v>103644</v>
      </c>
      <c r="M23" s="61">
        <v>230301</v>
      </c>
      <c r="N23" s="61">
        <v>81968</v>
      </c>
      <c r="O23" s="61">
        <v>2414</v>
      </c>
      <c r="P23" s="61">
        <v>0</v>
      </c>
      <c r="Q23" s="61">
        <v>0</v>
      </c>
      <c r="R23" s="61">
        <v>383295</v>
      </c>
      <c r="S23" s="87">
        <v>953481</v>
      </c>
      <c r="T23" s="87">
        <v>0</v>
      </c>
      <c r="U23" s="87">
        <v>732129</v>
      </c>
      <c r="V23" s="87">
        <v>389374</v>
      </c>
      <c r="W23" s="87">
        <v>251180</v>
      </c>
      <c r="X23" s="87">
        <v>0</v>
      </c>
      <c r="Y23" s="87">
        <v>153038</v>
      </c>
      <c r="Z23" s="87">
        <v>13282</v>
      </c>
      <c r="AA23" s="87">
        <v>96697</v>
      </c>
      <c r="AB23" s="87">
        <v>279337</v>
      </c>
      <c r="AC23" s="87">
        <v>11274</v>
      </c>
      <c r="AD23" s="64">
        <f t="shared" si="1"/>
        <v>1926311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70">
        <v>553628</v>
      </c>
      <c r="AK23" s="61">
        <v>0</v>
      </c>
      <c r="AL23" s="61">
        <v>0</v>
      </c>
      <c r="AM23" s="65">
        <v>6114684</v>
      </c>
      <c r="AN23" s="61">
        <v>3117642</v>
      </c>
      <c r="AO23" s="61">
        <v>553628</v>
      </c>
      <c r="AP23" s="61">
        <v>2443414</v>
      </c>
      <c r="AQ23" s="63">
        <v>6114684</v>
      </c>
    </row>
    <row r="24" spans="1:43" s="4" customFormat="1" ht="15">
      <c r="A24" s="58" t="s">
        <v>49</v>
      </c>
      <c r="B24" s="59" t="s">
        <v>22</v>
      </c>
      <c r="C24" s="60">
        <v>64976</v>
      </c>
      <c r="D24" s="84">
        <v>1139295</v>
      </c>
      <c r="E24" s="61">
        <v>694279</v>
      </c>
      <c r="F24" s="61">
        <v>0</v>
      </c>
      <c r="G24" s="61">
        <v>1833574</v>
      </c>
      <c r="H24" s="62">
        <v>51027</v>
      </c>
      <c r="I24" s="61">
        <v>226133</v>
      </c>
      <c r="J24" s="61">
        <v>198930</v>
      </c>
      <c r="K24" s="61">
        <v>558</v>
      </c>
      <c r="L24" s="61">
        <v>103413</v>
      </c>
      <c r="M24" s="61">
        <v>197444</v>
      </c>
      <c r="N24" s="61">
        <v>65313</v>
      </c>
      <c r="O24" s="61">
        <v>0</v>
      </c>
      <c r="P24" s="61">
        <v>0</v>
      </c>
      <c r="Q24" s="61">
        <v>0</v>
      </c>
      <c r="R24" s="61">
        <v>44951</v>
      </c>
      <c r="S24" s="87">
        <v>836742</v>
      </c>
      <c r="T24" s="87">
        <v>0</v>
      </c>
      <c r="U24" s="87">
        <v>0</v>
      </c>
      <c r="V24" s="87">
        <v>0</v>
      </c>
      <c r="W24" s="87">
        <v>69351</v>
      </c>
      <c r="X24" s="87">
        <v>0</v>
      </c>
      <c r="Y24" s="87">
        <v>209740</v>
      </c>
      <c r="Z24" s="87">
        <v>32916</v>
      </c>
      <c r="AA24" s="87">
        <v>9108</v>
      </c>
      <c r="AB24" s="87">
        <v>33590</v>
      </c>
      <c r="AC24" s="87">
        <v>0</v>
      </c>
      <c r="AD24" s="64">
        <f t="shared" si="1"/>
        <v>354705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70">
        <v>285354</v>
      </c>
      <c r="AK24" s="61">
        <v>0</v>
      </c>
      <c r="AL24" s="61">
        <v>0</v>
      </c>
      <c r="AM24" s="65">
        <v>3076048</v>
      </c>
      <c r="AN24" s="61">
        <v>1833574</v>
      </c>
      <c r="AO24" s="61">
        <v>285354</v>
      </c>
      <c r="AP24" s="61">
        <v>957120</v>
      </c>
      <c r="AQ24" s="63">
        <v>3076048</v>
      </c>
    </row>
    <row r="25" spans="1:43" s="4" customFormat="1" ht="15">
      <c r="A25" s="58" t="s">
        <v>52</v>
      </c>
      <c r="B25" s="59" t="s">
        <v>53</v>
      </c>
      <c r="C25" s="60">
        <v>64943</v>
      </c>
      <c r="D25" s="84">
        <v>1988494</v>
      </c>
      <c r="E25" s="61">
        <v>433089</v>
      </c>
      <c r="F25" s="61">
        <v>0</v>
      </c>
      <c r="G25" s="61">
        <v>2421583</v>
      </c>
      <c r="H25" s="62">
        <v>83411</v>
      </c>
      <c r="I25" s="61">
        <v>443901</v>
      </c>
      <c r="J25" s="61">
        <v>39243</v>
      </c>
      <c r="K25" s="61">
        <v>1376</v>
      </c>
      <c r="L25" s="61">
        <v>58616</v>
      </c>
      <c r="M25" s="61">
        <v>157017</v>
      </c>
      <c r="N25" s="61">
        <v>7606</v>
      </c>
      <c r="O25" s="61">
        <v>1027</v>
      </c>
      <c r="P25" s="61">
        <v>0</v>
      </c>
      <c r="Q25" s="61">
        <v>0</v>
      </c>
      <c r="R25" s="61">
        <v>29903</v>
      </c>
      <c r="S25" s="87">
        <v>738689</v>
      </c>
      <c r="T25" s="87">
        <v>0</v>
      </c>
      <c r="U25" s="87">
        <v>546</v>
      </c>
      <c r="V25" s="87">
        <v>49754</v>
      </c>
      <c r="W25" s="87">
        <v>70468</v>
      </c>
      <c r="X25" s="87">
        <v>14797</v>
      </c>
      <c r="Y25" s="87">
        <v>143838</v>
      </c>
      <c r="Z25" s="87">
        <v>3151</v>
      </c>
      <c r="AA25" s="87">
        <v>48633</v>
      </c>
      <c r="AB25" s="87">
        <v>164695</v>
      </c>
      <c r="AC25" s="87">
        <v>0</v>
      </c>
      <c r="AD25" s="64">
        <f t="shared" si="1"/>
        <v>495882</v>
      </c>
      <c r="AE25" s="61">
        <v>553</v>
      </c>
      <c r="AF25" s="61">
        <v>0</v>
      </c>
      <c r="AG25" s="61">
        <v>1</v>
      </c>
      <c r="AH25" s="61">
        <v>0</v>
      </c>
      <c r="AI25" s="61">
        <v>0</v>
      </c>
      <c r="AJ25" s="70">
        <v>375114</v>
      </c>
      <c r="AK25" s="61">
        <v>554</v>
      </c>
      <c r="AL25" s="61">
        <v>0</v>
      </c>
      <c r="AM25" s="65">
        <v>3739565</v>
      </c>
      <c r="AN25" s="61">
        <v>2421583</v>
      </c>
      <c r="AO25" s="61">
        <v>360871</v>
      </c>
      <c r="AP25" s="61">
        <v>957665</v>
      </c>
      <c r="AQ25" s="63">
        <v>3740119</v>
      </c>
    </row>
    <row r="26" spans="1:43" s="4" customFormat="1" ht="15">
      <c r="A26" s="58" t="s">
        <v>60</v>
      </c>
      <c r="B26" s="59" t="s">
        <v>61</v>
      </c>
      <c r="C26" s="60">
        <v>64225</v>
      </c>
      <c r="D26" s="84">
        <v>1727874</v>
      </c>
      <c r="E26" s="61">
        <v>675214</v>
      </c>
      <c r="F26" s="61">
        <v>0</v>
      </c>
      <c r="G26" s="61">
        <v>2403088</v>
      </c>
      <c r="H26" s="62">
        <v>83062</v>
      </c>
      <c r="I26" s="61">
        <v>365344</v>
      </c>
      <c r="J26" s="61">
        <v>45565</v>
      </c>
      <c r="K26" s="61">
        <v>16359</v>
      </c>
      <c r="L26" s="61">
        <v>40763</v>
      </c>
      <c r="M26" s="61">
        <v>132678</v>
      </c>
      <c r="N26" s="61">
        <v>140002</v>
      </c>
      <c r="O26" s="61">
        <v>74149</v>
      </c>
      <c r="P26" s="61">
        <v>0</v>
      </c>
      <c r="Q26" s="61">
        <v>0</v>
      </c>
      <c r="R26" s="61">
        <v>17143</v>
      </c>
      <c r="S26" s="87">
        <v>832003</v>
      </c>
      <c r="T26" s="89">
        <v>0</v>
      </c>
      <c r="U26" s="87">
        <v>0</v>
      </c>
      <c r="V26" s="87">
        <v>0</v>
      </c>
      <c r="W26" s="87">
        <v>104914</v>
      </c>
      <c r="X26" s="87">
        <v>40000</v>
      </c>
      <c r="Y26" s="87">
        <v>225519</v>
      </c>
      <c r="Z26" s="87">
        <v>12206</v>
      </c>
      <c r="AA26" s="87">
        <v>110678</v>
      </c>
      <c r="AB26" s="87">
        <v>440554</v>
      </c>
      <c r="AC26" s="87">
        <v>0</v>
      </c>
      <c r="AD26" s="64">
        <f t="shared" si="1"/>
        <v>933871</v>
      </c>
      <c r="AE26" s="61">
        <v>5176</v>
      </c>
      <c r="AF26" s="61">
        <v>0</v>
      </c>
      <c r="AG26" s="61">
        <v>0</v>
      </c>
      <c r="AH26" s="61">
        <v>0</v>
      </c>
      <c r="AI26" s="61">
        <v>0</v>
      </c>
      <c r="AJ26" s="70">
        <v>828957</v>
      </c>
      <c r="AK26" s="61">
        <v>5176</v>
      </c>
      <c r="AL26" s="61">
        <v>0</v>
      </c>
      <c r="AM26" s="65">
        <v>4252024</v>
      </c>
      <c r="AN26" s="61">
        <v>2403088</v>
      </c>
      <c r="AO26" s="61">
        <v>794133</v>
      </c>
      <c r="AP26" s="61">
        <v>1059979</v>
      </c>
      <c r="AQ26" s="63">
        <v>4257200</v>
      </c>
    </row>
    <row r="27" spans="1:43" s="4" customFormat="1" ht="15">
      <c r="A27" s="58" t="s">
        <v>58</v>
      </c>
      <c r="B27" s="59" t="s">
        <v>59</v>
      </c>
      <c r="C27" s="60">
        <v>61469</v>
      </c>
      <c r="D27" s="85">
        <v>1264726</v>
      </c>
      <c r="E27" s="66">
        <v>342302</v>
      </c>
      <c r="F27" s="66">
        <v>2145</v>
      </c>
      <c r="G27" s="66">
        <v>1609173</v>
      </c>
      <c r="H27" s="67">
        <v>46757</v>
      </c>
      <c r="I27" s="66">
        <v>70358</v>
      </c>
      <c r="J27" s="66">
        <v>42676</v>
      </c>
      <c r="K27" s="66">
        <v>9412</v>
      </c>
      <c r="L27" s="66">
        <v>40936</v>
      </c>
      <c r="M27" s="66">
        <v>123373</v>
      </c>
      <c r="N27" s="66">
        <v>109980</v>
      </c>
      <c r="O27" s="66">
        <v>6682</v>
      </c>
      <c r="P27" s="66">
        <v>0</v>
      </c>
      <c r="Q27" s="66">
        <v>1</v>
      </c>
      <c r="R27" s="66">
        <v>4861</v>
      </c>
      <c r="S27" s="87">
        <v>408279</v>
      </c>
      <c r="T27" s="87">
        <v>0</v>
      </c>
      <c r="U27" s="87">
        <v>0</v>
      </c>
      <c r="V27" s="87">
        <v>0</v>
      </c>
      <c r="W27" s="87">
        <v>33414</v>
      </c>
      <c r="X27" s="87">
        <v>0</v>
      </c>
      <c r="Y27" s="87">
        <v>72904</v>
      </c>
      <c r="Z27" s="87">
        <v>11937</v>
      </c>
      <c r="AA27" s="87">
        <v>29632</v>
      </c>
      <c r="AB27" s="87">
        <v>106631</v>
      </c>
      <c r="AC27" s="87">
        <v>1345</v>
      </c>
      <c r="AD27" s="64">
        <f t="shared" si="1"/>
        <v>255863</v>
      </c>
      <c r="AE27" s="66">
        <v>2772</v>
      </c>
      <c r="AF27" s="66">
        <v>0</v>
      </c>
      <c r="AG27" s="66">
        <v>0</v>
      </c>
      <c r="AH27" s="66">
        <v>0</v>
      </c>
      <c r="AI27" s="66">
        <v>0</v>
      </c>
      <c r="AJ27" s="59">
        <v>222449</v>
      </c>
      <c r="AK27" s="66">
        <v>18276</v>
      </c>
      <c r="AL27" s="66">
        <v>15504</v>
      </c>
      <c r="AM27" s="69">
        <v>2320072</v>
      </c>
      <c r="AN27" s="66">
        <v>1607028</v>
      </c>
      <c r="AO27" s="66">
        <v>225221</v>
      </c>
      <c r="AP27" s="66">
        <v>506099</v>
      </c>
      <c r="AQ27" s="68">
        <v>2338348</v>
      </c>
    </row>
    <row r="28" spans="1:43" s="4" customFormat="1" ht="15">
      <c r="A28" s="58" t="s">
        <v>66</v>
      </c>
      <c r="B28" s="59" t="s">
        <v>59</v>
      </c>
      <c r="C28" s="60">
        <v>59624</v>
      </c>
      <c r="D28" s="84">
        <v>893435</v>
      </c>
      <c r="E28" s="61">
        <v>122795</v>
      </c>
      <c r="F28" s="61">
        <v>72498</v>
      </c>
      <c r="G28" s="61">
        <v>1088728</v>
      </c>
      <c r="H28" s="62">
        <v>16451</v>
      </c>
      <c r="I28" s="61">
        <v>6850</v>
      </c>
      <c r="J28" s="61">
        <v>42433</v>
      </c>
      <c r="K28" s="61">
        <v>38</v>
      </c>
      <c r="L28" s="61">
        <v>16640</v>
      </c>
      <c r="M28" s="61">
        <v>33741</v>
      </c>
      <c r="N28" s="61">
        <v>21363</v>
      </c>
      <c r="O28" s="61">
        <v>0</v>
      </c>
      <c r="P28" s="61">
        <v>0</v>
      </c>
      <c r="Q28" s="61">
        <v>0</v>
      </c>
      <c r="R28" s="61">
        <v>38043</v>
      </c>
      <c r="S28" s="87">
        <v>159108</v>
      </c>
      <c r="T28" s="87">
        <v>0</v>
      </c>
      <c r="U28" s="87">
        <v>0</v>
      </c>
      <c r="V28" s="87">
        <v>0</v>
      </c>
      <c r="W28" s="87">
        <v>16428</v>
      </c>
      <c r="X28" s="87">
        <v>0</v>
      </c>
      <c r="Y28" s="87">
        <v>123695</v>
      </c>
      <c r="Z28" s="87">
        <v>7816</v>
      </c>
      <c r="AA28" s="87">
        <v>8351</v>
      </c>
      <c r="AB28" s="87">
        <v>156201</v>
      </c>
      <c r="AC28" s="87">
        <v>18782</v>
      </c>
      <c r="AD28" s="64">
        <f t="shared" si="1"/>
        <v>331273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70">
        <v>314845</v>
      </c>
      <c r="AK28" s="61">
        <v>0</v>
      </c>
      <c r="AL28" s="61">
        <v>0</v>
      </c>
      <c r="AM28" s="65">
        <v>1595560</v>
      </c>
      <c r="AN28" s="61">
        <v>1016230</v>
      </c>
      <c r="AO28" s="61">
        <v>314845</v>
      </c>
      <c r="AP28" s="61">
        <v>264485</v>
      </c>
      <c r="AQ28" s="63">
        <v>1595560</v>
      </c>
    </row>
    <row r="29" spans="1:43" s="4" customFormat="1" ht="15">
      <c r="A29" s="58" t="s">
        <v>62</v>
      </c>
      <c r="B29" s="59" t="s">
        <v>63</v>
      </c>
      <c r="C29" s="60">
        <v>58364</v>
      </c>
      <c r="D29" s="84">
        <v>943494</v>
      </c>
      <c r="E29" s="61">
        <v>247656</v>
      </c>
      <c r="F29" s="61">
        <v>0</v>
      </c>
      <c r="G29" s="61">
        <v>1191150</v>
      </c>
      <c r="H29" s="62">
        <v>72561</v>
      </c>
      <c r="I29" s="61">
        <v>181928</v>
      </c>
      <c r="J29" s="61">
        <v>26997</v>
      </c>
      <c r="K29" s="61">
        <v>508</v>
      </c>
      <c r="L29" s="61">
        <v>52443</v>
      </c>
      <c r="M29" s="61">
        <v>74408</v>
      </c>
      <c r="N29" s="61">
        <v>19323</v>
      </c>
      <c r="O29" s="61">
        <v>27006</v>
      </c>
      <c r="P29" s="61">
        <v>0</v>
      </c>
      <c r="Q29" s="61">
        <v>0</v>
      </c>
      <c r="R29" s="61">
        <v>6695</v>
      </c>
      <c r="S29" s="87">
        <v>389308</v>
      </c>
      <c r="T29" s="87">
        <v>0</v>
      </c>
      <c r="U29" s="87">
        <v>0</v>
      </c>
      <c r="V29" s="87">
        <v>8106</v>
      </c>
      <c r="W29" s="87">
        <v>435</v>
      </c>
      <c r="X29" s="87">
        <v>7290</v>
      </c>
      <c r="Y29" s="87">
        <v>125966</v>
      </c>
      <c r="Z29" s="87">
        <v>8405</v>
      </c>
      <c r="AA29" s="87">
        <v>22534</v>
      </c>
      <c r="AB29" s="87">
        <v>37628</v>
      </c>
      <c r="AC29" s="87">
        <v>9236</v>
      </c>
      <c r="AD29" s="64">
        <f t="shared" si="1"/>
        <v>219600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70">
        <v>211059</v>
      </c>
      <c r="AK29" s="61">
        <v>0</v>
      </c>
      <c r="AL29" s="61">
        <v>0</v>
      </c>
      <c r="AM29" s="65">
        <v>1872619</v>
      </c>
      <c r="AN29" s="61">
        <v>1191150</v>
      </c>
      <c r="AO29" s="61">
        <v>203769</v>
      </c>
      <c r="AP29" s="61">
        <v>477700</v>
      </c>
      <c r="AQ29" s="63">
        <v>1872619</v>
      </c>
    </row>
    <row r="30" spans="1:43" s="4" customFormat="1" ht="15">
      <c r="A30" s="58" t="s">
        <v>67</v>
      </c>
      <c r="B30" s="59" t="s">
        <v>68</v>
      </c>
      <c r="C30" s="60">
        <v>57176</v>
      </c>
      <c r="D30" s="84">
        <v>780745</v>
      </c>
      <c r="E30" s="61">
        <v>210373</v>
      </c>
      <c r="F30" s="61">
        <v>0</v>
      </c>
      <c r="G30" s="61">
        <v>991118</v>
      </c>
      <c r="H30" s="62">
        <v>18595</v>
      </c>
      <c r="I30" s="61">
        <v>166668</v>
      </c>
      <c r="J30" s="61">
        <v>6315</v>
      </c>
      <c r="K30" s="61">
        <v>0</v>
      </c>
      <c r="L30" s="61">
        <v>23100</v>
      </c>
      <c r="M30" s="61">
        <v>125321</v>
      </c>
      <c r="N30" s="61">
        <v>71555</v>
      </c>
      <c r="O30" s="61">
        <v>7745</v>
      </c>
      <c r="P30" s="61">
        <v>0</v>
      </c>
      <c r="Q30" s="61">
        <v>33659</v>
      </c>
      <c r="R30" s="61">
        <v>0</v>
      </c>
      <c r="S30" s="87">
        <v>434363</v>
      </c>
      <c r="T30" s="87">
        <v>0</v>
      </c>
      <c r="U30" s="87">
        <v>0</v>
      </c>
      <c r="V30" s="87">
        <v>2650</v>
      </c>
      <c r="W30" s="87">
        <v>347</v>
      </c>
      <c r="X30" s="87">
        <v>0</v>
      </c>
      <c r="Y30" s="87">
        <v>98050</v>
      </c>
      <c r="Z30" s="87">
        <v>2036</v>
      </c>
      <c r="AA30" s="87">
        <v>5665</v>
      </c>
      <c r="AB30" s="87">
        <v>50334</v>
      </c>
      <c r="AC30" s="87">
        <v>0</v>
      </c>
      <c r="AD30" s="64">
        <f t="shared" si="1"/>
        <v>159082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70">
        <v>156085</v>
      </c>
      <c r="AK30" s="61">
        <v>0</v>
      </c>
      <c r="AL30" s="61">
        <v>0</v>
      </c>
      <c r="AM30" s="65">
        <v>1603158</v>
      </c>
      <c r="AN30" s="61">
        <v>991118</v>
      </c>
      <c r="AO30" s="61">
        <v>156085</v>
      </c>
      <c r="AP30" s="61">
        <v>455955</v>
      </c>
      <c r="AQ30" s="63">
        <v>1603158</v>
      </c>
    </row>
    <row r="31" spans="1:43" s="4" customFormat="1" ht="15">
      <c r="A31" s="58" t="s">
        <v>71</v>
      </c>
      <c r="B31" s="59" t="s">
        <v>22</v>
      </c>
      <c r="C31" s="60">
        <v>51557</v>
      </c>
      <c r="D31" s="84">
        <v>972497</v>
      </c>
      <c r="E31" s="61">
        <v>185850</v>
      </c>
      <c r="F31" s="61">
        <v>0</v>
      </c>
      <c r="G31" s="61">
        <v>1158347</v>
      </c>
      <c r="H31" s="62">
        <v>36377</v>
      </c>
      <c r="I31" s="61">
        <v>133300</v>
      </c>
      <c r="J31" s="61">
        <v>25357</v>
      </c>
      <c r="K31" s="61">
        <v>101</v>
      </c>
      <c r="L31" s="61">
        <v>40754</v>
      </c>
      <c r="M31" s="61">
        <v>136641</v>
      </c>
      <c r="N31" s="61">
        <v>546</v>
      </c>
      <c r="O31" s="61">
        <v>95842</v>
      </c>
      <c r="P31" s="61">
        <v>0</v>
      </c>
      <c r="Q31" s="61">
        <v>0</v>
      </c>
      <c r="R31" s="61">
        <v>6527</v>
      </c>
      <c r="S31" s="87">
        <v>439068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124823</v>
      </c>
      <c r="Z31" s="87">
        <v>11327</v>
      </c>
      <c r="AA31" s="87">
        <v>15922</v>
      </c>
      <c r="AB31" s="87">
        <v>48239</v>
      </c>
      <c r="AC31" s="87">
        <v>0</v>
      </c>
      <c r="AD31" s="64">
        <f t="shared" si="1"/>
        <v>200311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70">
        <v>200311</v>
      </c>
      <c r="AK31" s="61">
        <v>0</v>
      </c>
      <c r="AL31" s="61">
        <v>0</v>
      </c>
      <c r="AM31" s="65">
        <v>1834103</v>
      </c>
      <c r="AN31" s="61">
        <v>1158347</v>
      </c>
      <c r="AO31" s="61">
        <v>200311</v>
      </c>
      <c r="AP31" s="61">
        <v>475445</v>
      </c>
      <c r="AQ31" s="63">
        <v>1834103</v>
      </c>
    </row>
    <row r="32" spans="1:43" s="4" customFormat="1" ht="15">
      <c r="A32" s="58" t="s">
        <v>64</v>
      </c>
      <c r="B32" s="59" t="s">
        <v>65</v>
      </c>
      <c r="C32" s="60">
        <v>50318</v>
      </c>
      <c r="D32" s="84">
        <v>1221811</v>
      </c>
      <c r="E32" s="61">
        <v>310545</v>
      </c>
      <c r="F32" s="61">
        <v>101502</v>
      </c>
      <c r="G32" s="61">
        <v>1633858</v>
      </c>
      <c r="H32" s="62">
        <v>31427</v>
      </c>
      <c r="I32" s="61">
        <v>177220</v>
      </c>
      <c r="J32" s="61">
        <v>4268</v>
      </c>
      <c r="K32" s="61">
        <v>0</v>
      </c>
      <c r="L32" s="61">
        <v>27641</v>
      </c>
      <c r="M32" s="61">
        <v>100074</v>
      </c>
      <c r="N32" s="61">
        <v>74622</v>
      </c>
      <c r="O32" s="61">
        <v>11780</v>
      </c>
      <c r="P32" s="61">
        <v>0</v>
      </c>
      <c r="Q32" s="61">
        <v>0</v>
      </c>
      <c r="R32" s="61">
        <v>345516</v>
      </c>
      <c r="S32" s="87">
        <v>741121</v>
      </c>
      <c r="T32" s="87">
        <v>0</v>
      </c>
      <c r="U32" s="87">
        <v>0</v>
      </c>
      <c r="V32" s="87">
        <v>0</v>
      </c>
      <c r="W32" s="87">
        <v>36284</v>
      </c>
      <c r="X32" s="87">
        <v>15626</v>
      </c>
      <c r="Y32" s="87">
        <v>142029</v>
      </c>
      <c r="Z32" s="87">
        <v>11273</v>
      </c>
      <c r="AA32" s="87">
        <v>36810</v>
      </c>
      <c r="AB32" s="87">
        <v>0</v>
      </c>
      <c r="AC32" s="87">
        <v>0</v>
      </c>
      <c r="AD32" s="64">
        <f t="shared" si="1"/>
        <v>242022</v>
      </c>
      <c r="AE32" s="61">
        <v>7208</v>
      </c>
      <c r="AF32" s="61">
        <v>0</v>
      </c>
      <c r="AG32" s="61">
        <v>0</v>
      </c>
      <c r="AH32" s="61">
        <v>115762</v>
      </c>
      <c r="AI32" s="61">
        <v>0</v>
      </c>
      <c r="AJ32" s="70">
        <v>205738</v>
      </c>
      <c r="AK32" s="61">
        <v>122970</v>
      </c>
      <c r="AL32" s="61">
        <v>0</v>
      </c>
      <c r="AM32" s="65">
        <v>2648428</v>
      </c>
      <c r="AN32" s="61">
        <v>1532356</v>
      </c>
      <c r="AO32" s="61">
        <v>313082</v>
      </c>
      <c r="AP32" s="61">
        <v>925960</v>
      </c>
      <c r="AQ32" s="63">
        <v>2771398</v>
      </c>
    </row>
    <row r="33" spans="1:43" s="4" customFormat="1" ht="15">
      <c r="A33" s="58" t="s">
        <v>93</v>
      </c>
      <c r="B33" s="59" t="s">
        <v>32</v>
      </c>
      <c r="C33" s="60">
        <v>49262</v>
      </c>
      <c r="D33" s="84">
        <v>781951</v>
      </c>
      <c r="E33" s="61">
        <v>131749</v>
      </c>
      <c r="F33" s="61">
        <v>0</v>
      </c>
      <c r="G33" s="61">
        <v>913700</v>
      </c>
      <c r="H33" s="62">
        <v>18844</v>
      </c>
      <c r="I33" s="61">
        <v>31158</v>
      </c>
      <c r="J33" s="61">
        <v>15185</v>
      </c>
      <c r="K33" s="61">
        <v>1015</v>
      </c>
      <c r="L33" s="61">
        <v>18343</v>
      </c>
      <c r="M33" s="61">
        <v>69908</v>
      </c>
      <c r="N33" s="61">
        <v>94791</v>
      </c>
      <c r="O33" s="61">
        <v>4953</v>
      </c>
      <c r="P33" s="61">
        <v>0</v>
      </c>
      <c r="Q33" s="61">
        <v>0</v>
      </c>
      <c r="R33" s="61">
        <v>118449</v>
      </c>
      <c r="S33" s="87">
        <v>353802</v>
      </c>
      <c r="T33" s="87">
        <v>1942500</v>
      </c>
      <c r="U33" s="87">
        <v>0</v>
      </c>
      <c r="V33" s="87">
        <v>0</v>
      </c>
      <c r="W33" s="87">
        <v>13507</v>
      </c>
      <c r="X33" s="87">
        <v>0</v>
      </c>
      <c r="Y33" s="87">
        <v>72662</v>
      </c>
      <c r="Z33" s="87">
        <v>5076</v>
      </c>
      <c r="AA33" s="87">
        <v>7707</v>
      </c>
      <c r="AB33" s="87">
        <v>58227</v>
      </c>
      <c r="AC33" s="87">
        <v>0</v>
      </c>
      <c r="AD33" s="64">
        <v>139174</v>
      </c>
      <c r="AE33" s="61">
        <v>4431</v>
      </c>
      <c r="AF33" s="61">
        <v>2</v>
      </c>
      <c r="AG33" s="61">
        <v>0</v>
      </c>
      <c r="AH33" s="61">
        <v>8750</v>
      </c>
      <c r="AI33" s="61">
        <v>0</v>
      </c>
      <c r="AJ33" s="70">
        <v>143672</v>
      </c>
      <c r="AK33" s="61">
        <v>13183</v>
      </c>
      <c r="AL33" s="61">
        <v>0</v>
      </c>
      <c r="AM33" s="65">
        <v>3386025</v>
      </c>
      <c r="AN33" s="61">
        <v>913700</v>
      </c>
      <c r="AO33" s="61">
        <v>156855</v>
      </c>
      <c r="AP33" s="61">
        <v>2328653</v>
      </c>
      <c r="AQ33" s="63">
        <v>3399208</v>
      </c>
    </row>
    <row r="34" spans="1:43" s="4" customFormat="1" ht="15">
      <c r="A34" s="58" t="s">
        <v>74</v>
      </c>
      <c r="B34" s="59" t="s">
        <v>68</v>
      </c>
      <c r="C34" s="60">
        <v>49089</v>
      </c>
      <c r="D34" s="84">
        <v>898015</v>
      </c>
      <c r="E34" s="61">
        <v>224171</v>
      </c>
      <c r="F34" s="61">
        <v>0</v>
      </c>
      <c r="G34" s="61">
        <v>1122186</v>
      </c>
      <c r="H34" s="62">
        <v>30068</v>
      </c>
      <c r="I34" s="61">
        <v>116799</v>
      </c>
      <c r="J34" s="61">
        <v>21067</v>
      </c>
      <c r="K34" s="61">
        <v>230</v>
      </c>
      <c r="L34" s="61">
        <v>22013</v>
      </c>
      <c r="M34" s="61">
        <v>149531</v>
      </c>
      <c r="N34" s="61">
        <v>108724</v>
      </c>
      <c r="O34" s="61">
        <v>467</v>
      </c>
      <c r="P34" s="61">
        <v>0</v>
      </c>
      <c r="Q34" s="61">
        <v>0</v>
      </c>
      <c r="R34" s="61">
        <v>4305</v>
      </c>
      <c r="S34" s="87">
        <v>423136</v>
      </c>
      <c r="T34" s="87">
        <v>0</v>
      </c>
      <c r="U34" s="87">
        <v>0</v>
      </c>
      <c r="V34" s="87">
        <v>2500</v>
      </c>
      <c r="W34" s="87">
        <v>24042</v>
      </c>
      <c r="X34" s="87">
        <v>154</v>
      </c>
      <c r="Y34" s="87">
        <v>111259</v>
      </c>
      <c r="Z34" s="87">
        <v>6317</v>
      </c>
      <c r="AA34" s="87">
        <v>8274</v>
      </c>
      <c r="AB34" s="87">
        <v>47319</v>
      </c>
      <c r="AC34" s="87">
        <v>0</v>
      </c>
      <c r="AD34" s="64">
        <f>SUM(T34:AC34)</f>
        <v>199865</v>
      </c>
      <c r="AE34" s="61">
        <v>464</v>
      </c>
      <c r="AF34" s="61">
        <v>0</v>
      </c>
      <c r="AG34" s="61">
        <v>0</v>
      </c>
      <c r="AH34" s="61">
        <v>0</v>
      </c>
      <c r="AI34" s="61">
        <v>0</v>
      </c>
      <c r="AJ34" s="70">
        <v>173323</v>
      </c>
      <c r="AK34" s="61">
        <v>2077</v>
      </c>
      <c r="AL34" s="61">
        <v>1613</v>
      </c>
      <c r="AM34" s="65">
        <v>1775255</v>
      </c>
      <c r="AN34" s="61">
        <v>1122186</v>
      </c>
      <c r="AO34" s="61">
        <v>173633</v>
      </c>
      <c r="AP34" s="61">
        <v>481513</v>
      </c>
      <c r="AQ34" s="63">
        <v>1777332</v>
      </c>
    </row>
    <row r="35" spans="1:43" s="4" customFormat="1" ht="15">
      <c r="A35" s="58" t="s">
        <v>69</v>
      </c>
      <c r="B35" s="59" t="s">
        <v>70</v>
      </c>
      <c r="C35" s="60">
        <v>45055</v>
      </c>
      <c r="D35" s="84">
        <v>777849</v>
      </c>
      <c r="E35" s="61">
        <v>193667</v>
      </c>
      <c r="F35" s="61">
        <v>0</v>
      </c>
      <c r="G35" s="61">
        <v>971516</v>
      </c>
      <c r="H35" s="62">
        <v>21287</v>
      </c>
      <c r="I35" s="61">
        <v>24106</v>
      </c>
      <c r="J35" s="61">
        <v>21033</v>
      </c>
      <c r="K35" s="61">
        <v>1932</v>
      </c>
      <c r="L35" s="61">
        <v>17283</v>
      </c>
      <c r="M35" s="61">
        <v>56258</v>
      </c>
      <c r="N35" s="61">
        <v>5187</v>
      </c>
      <c r="O35" s="61">
        <v>45981</v>
      </c>
      <c r="P35" s="61">
        <v>50000</v>
      </c>
      <c r="Q35" s="61">
        <v>36916</v>
      </c>
      <c r="R35" s="61">
        <v>1396</v>
      </c>
      <c r="S35" s="87">
        <v>260092</v>
      </c>
      <c r="T35" s="87">
        <v>0</v>
      </c>
      <c r="U35" s="87">
        <v>0</v>
      </c>
      <c r="V35" s="87">
        <v>0</v>
      </c>
      <c r="W35" s="87">
        <v>2305</v>
      </c>
      <c r="X35" s="87">
        <v>3224</v>
      </c>
      <c r="Y35" s="87">
        <v>55160</v>
      </c>
      <c r="Z35" s="87">
        <v>6283</v>
      </c>
      <c r="AA35" s="87">
        <v>45981</v>
      </c>
      <c r="AB35" s="87">
        <v>45981</v>
      </c>
      <c r="AC35" s="87">
        <v>0</v>
      </c>
      <c r="AD35" s="64">
        <f>SUM(T35:AC35)</f>
        <v>158934</v>
      </c>
      <c r="AE35" s="61">
        <v>5367</v>
      </c>
      <c r="AF35" s="61">
        <v>2965</v>
      </c>
      <c r="AG35" s="61">
        <v>0</v>
      </c>
      <c r="AH35" s="61">
        <v>2153</v>
      </c>
      <c r="AI35" s="61">
        <v>6295</v>
      </c>
      <c r="AJ35" s="70">
        <v>156629</v>
      </c>
      <c r="AK35" s="61">
        <v>42391</v>
      </c>
      <c r="AL35" s="61">
        <v>25611</v>
      </c>
      <c r="AM35" s="65">
        <v>1411829</v>
      </c>
      <c r="AN35" s="61">
        <v>971516</v>
      </c>
      <c r="AO35" s="61">
        <v>170185</v>
      </c>
      <c r="AP35" s="61">
        <v>312519</v>
      </c>
      <c r="AQ35" s="63">
        <v>1454220</v>
      </c>
    </row>
    <row r="36" spans="1:43" s="4" customFormat="1" ht="15">
      <c r="A36" s="58" t="s">
        <v>108</v>
      </c>
      <c r="B36" s="59" t="s">
        <v>30</v>
      </c>
      <c r="C36" s="60">
        <v>44595</v>
      </c>
      <c r="D36" s="84">
        <v>698876</v>
      </c>
      <c r="E36" s="61">
        <v>175716</v>
      </c>
      <c r="F36" s="61">
        <v>0</v>
      </c>
      <c r="G36" s="61">
        <v>874592</v>
      </c>
      <c r="H36" s="62">
        <v>31082</v>
      </c>
      <c r="I36" s="61">
        <v>20057</v>
      </c>
      <c r="J36" s="61">
        <v>19095</v>
      </c>
      <c r="K36" s="61">
        <v>645</v>
      </c>
      <c r="L36" s="61">
        <v>38200</v>
      </c>
      <c r="M36" s="61">
        <v>172207</v>
      </c>
      <c r="N36" s="61">
        <v>53260</v>
      </c>
      <c r="O36" s="61">
        <v>3348</v>
      </c>
      <c r="P36" s="61">
        <v>0</v>
      </c>
      <c r="Q36" s="61">
        <v>0</v>
      </c>
      <c r="R36" s="61">
        <v>13420</v>
      </c>
      <c r="S36" s="87">
        <v>320232</v>
      </c>
      <c r="T36" s="87">
        <v>0</v>
      </c>
      <c r="U36" s="87">
        <v>0</v>
      </c>
      <c r="V36" s="87">
        <v>0</v>
      </c>
      <c r="W36" s="87">
        <v>196</v>
      </c>
      <c r="X36" s="87">
        <v>7635</v>
      </c>
      <c r="Y36" s="87">
        <v>62239</v>
      </c>
      <c r="Z36" s="87">
        <v>11791</v>
      </c>
      <c r="AA36" s="87">
        <v>17477</v>
      </c>
      <c r="AB36" s="87">
        <v>21112</v>
      </c>
      <c r="AC36" s="87">
        <v>0</v>
      </c>
      <c r="AD36" s="64">
        <v>104931</v>
      </c>
      <c r="AE36" s="61">
        <v>2427</v>
      </c>
      <c r="AF36" s="61">
        <v>0</v>
      </c>
      <c r="AG36" s="61">
        <v>0</v>
      </c>
      <c r="AH36" s="61">
        <v>0</v>
      </c>
      <c r="AI36" s="61">
        <v>0</v>
      </c>
      <c r="AJ36" s="70">
        <v>120254</v>
      </c>
      <c r="AK36" s="61">
        <v>14420</v>
      </c>
      <c r="AL36" s="61">
        <v>11993</v>
      </c>
      <c r="AM36" s="65">
        <v>1346356</v>
      </c>
      <c r="AN36" s="61">
        <v>874592</v>
      </c>
      <c r="AO36" s="61">
        <v>115046</v>
      </c>
      <c r="AP36" s="61">
        <v>371138</v>
      </c>
      <c r="AQ36" s="63">
        <v>1360776</v>
      </c>
    </row>
    <row r="37" spans="1:43" s="4" customFormat="1" ht="15">
      <c r="A37" s="58" t="s">
        <v>382</v>
      </c>
      <c r="B37" s="59" t="s">
        <v>77</v>
      </c>
      <c r="C37" s="60">
        <v>41238</v>
      </c>
      <c r="D37" s="86">
        <v>1092442</v>
      </c>
      <c r="E37" s="70">
        <v>330027</v>
      </c>
      <c r="F37" s="70">
        <v>0</v>
      </c>
      <c r="G37" s="70">
        <v>1422469</v>
      </c>
      <c r="H37" s="62">
        <v>25638</v>
      </c>
      <c r="I37" s="70">
        <v>165227</v>
      </c>
      <c r="J37" s="70">
        <v>47263</v>
      </c>
      <c r="K37" s="70">
        <v>125</v>
      </c>
      <c r="L37" s="70">
        <v>57380</v>
      </c>
      <c r="M37" s="70">
        <v>110963</v>
      </c>
      <c r="N37" s="70">
        <v>34624</v>
      </c>
      <c r="O37" s="70">
        <v>251</v>
      </c>
      <c r="P37" s="70">
        <v>0</v>
      </c>
      <c r="Q37" s="70">
        <v>0</v>
      </c>
      <c r="R37" s="70">
        <v>5608</v>
      </c>
      <c r="S37" s="87">
        <v>421441</v>
      </c>
      <c r="T37" s="87">
        <v>0</v>
      </c>
      <c r="U37" s="87">
        <v>0</v>
      </c>
      <c r="V37" s="87">
        <v>0</v>
      </c>
      <c r="W37" s="87">
        <v>54155</v>
      </c>
      <c r="X37" s="87">
        <v>16222</v>
      </c>
      <c r="Y37" s="87">
        <v>71942</v>
      </c>
      <c r="Z37" s="87">
        <v>6420</v>
      </c>
      <c r="AA37" s="87">
        <v>24297</v>
      </c>
      <c r="AB37" s="87">
        <v>94709</v>
      </c>
      <c r="AC37" s="87">
        <v>11687</v>
      </c>
      <c r="AD37" s="64">
        <f aca="true" t="shared" si="2" ref="AD37:AD55">SUM(T37:AC37)</f>
        <v>279432</v>
      </c>
      <c r="AE37" s="70">
        <v>1035</v>
      </c>
      <c r="AF37" s="70">
        <v>0</v>
      </c>
      <c r="AG37" s="70">
        <v>0</v>
      </c>
      <c r="AH37" s="70">
        <v>0</v>
      </c>
      <c r="AI37" s="70">
        <v>0</v>
      </c>
      <c r="AJ37" s="70">
        <v>225277</v>
      </c>
      <c r="AK37" s="70">
        <v>1035</v>
      </c>
      <c r="AL37" s="70">
        <v>0</v>
      </c>
      <c r="AM37" s="62">
        <v>2148980</v>
      </c>
      <c r="AN37" s="70">
        <v>1422469</v>
      </c>
      <c r="AO37" s="70">
        <v>210090</v>
      </c>
      <c r="AP37" s="70">
        <v>517456</v>
      </c>
      <c r="AQ37" s="71">
        <v>2150015</v>
      </c>
    </row>
    <row r="38" spans="1:43" s="4" customFormat="1" ht="15">
      <c r="A38" s="58" t="s">
        <v>79</v>
      </c>
      <c r="B38" s="59" t="s">
        <v>80</v>
      </c>
      <c r="C38" s="60">
        <v>40446</v>
      </c>
      <c r="D38" s="84">
        <v>579379</v>
      </c>
      <c r="E38" s="61">
        <v>72349</v>
      </c>
      <c r="F38" s="61">
        <v>5316</v>
      </c>
      <c r="G38" s="61">
        <v>657044</v>
      </c>
      <c r="H38" s="62">
        <v>31032</v>
      </c>
      <c r="I38" s="61">
        <v>25722</v>
      </c>
      <c r="J38" s="61">
        <v>47449</v>
      </c>
      <c r="K38" s="61">
        <v>5003</v>
      </c>
      <c r="L38" s="61">
        <v>20752</v>
      </c>
      <c r="M38" s="61">
        <v>108980</v>
      </c>
      <c r="N38" s="61">
        <v>89696</v>
      </c>
      <c r="O38" s="61">
        <v>0</v>
      </c>
      <c r="P38" s="61">
        <v>0</v>
      </c>
      <c r="Q38" s="61">
        <v>0</v>
      </c>
      <c r="R38" s="61">
        <v>11259</v>
      </c>
      <c r="S38" s="87">
        <v>308861</v>
      </c>
      <c r="T38" s="87">
        <v>0</v>
      </c>
      <c r="U38" s="87">
        <v>0</v>
      </c>
      <c r="V38" s="87">
        <v>0</v>
      </c>
      <c r="W38" s="87">
        <v>19725</v>
      </c>
      <c r="X38" s="87">
        <v>5000</v>
      </c>
      <c r="Y38" s="87">
        <v>105791</v>
      </c>
      <c r="Z38" s="87">
        <v>9078</v>
      </c>
      <c r="AA38" s="87">
        <v>23902</v>
      </c>
      <c r="AB38" s="87">
        <v>44398</v>
      </c>
      <c r="AC38" s="87">
        <v>1000</v>
      </c>
      <c r="AD38" s="64">
        <f t="shared" si="2"/>
        <v>208894</v>
      </c>
      <c r="AE38" s="61">
        <v>0</v>
      </c>
      <c r="AF38" s="61">
        <v>0</v>
      </c>
      <c r="AG38" s="61">
        <v>0</v>
      </c>
      <c r="AH38" s="61">
        <v>0</v>
      </c>
      <c r="AI38" s="61">
        <v>0</v>
      </c>
      <c r="AJ38" s="70">
        <v>189169</v>
      </c>
      <c r="AK38" s="61">
        <v>0</v>
      </c>
      <c r="AL38" s="61">
        <v>0</v>
      </c>
      <c r="AM38" s="65">
        <v>1205831</v>
      </c>
      <c r="AN38" s="61">
        <v>651728</v>
      </c>
      <c r="AO38" s="61">
        <v>184169</v>
      </c>
      <c r="AP38" s="61">
        <v>369934</v>
      </c>
      <c r="AQ38" s="63">
        <v>1205831</v>
      </c>
    </row>
    <row r="39" spans="1:43" s="4" customFormat="1" ht="15">
      <c r="A39" s="58" t="s">
        <v>72</v>
      </c>
      <c r="B39" s="59" t="s">
        <v>73</v>
      </c>
      <c r="C39" s="60">
        <v>39935</v>
      </c>
      <c r="D39" s="84">
        <v>828237</v>
      </c>
      <c r="E39" s="61">
        <v>278302</v>
      </c>
      <c r="F39" s="61">
        <v>0</v>
      </c>
      <c r="G39" s="61">
        <v>1106539</v>
      </c>
      <c r="H39" s="62">
        <v>58543</v>
      </c>
      <c r="I39" s="61">
        <v>212767</v>
      </c>
      <c r="J39" s="61">
        <v>27749</v>
      </c>
      <c r="K39" s="61">
        <v>8080</v>
      </c>
      <c r="L39" s="61">
        <v>50972</v>
      </c>
      <c r="M39" s="61">
        <v>126617</v>
      </c>
      <c r="N39" s="61">
        <v>62454</v>
      </c>
      <c r="O39" s="61">
        <v>3343</v>
      </c>
      <c r="P39" s="61">
        <v>0</v>
      </c>
      <c r="Q39" s="61">
        <v>0</v>
      </c>
      <c r="R39" s="61">
        <v>2246</v>
      </c>
      <c r="S39" s="87">
        <v>494228</v>
      </c>
      <c r="T39" s="87">
        <v>0</v>
      </c>
      <c r="U39" s="87">
        <v>0</v>
      </c>
      <c r="V39" s="87">
        <v>0</v>
      </c>
      <c r="W39" s="87">
        <v>46870</v>
      </c>
      <c r="X39" s="87">
        <v>18392</v>
      </c>
      <c r="Y39" s="87">
        <v>105987</v>
      </c>
      <c r="Z39" s="87">
        <v>7388</v>
      </c>
      <c r="AA39" s="87">
        <v>31726</v>
      </c>
      <c r="AB39" s="87">
        <v>44201</v>
      </c>
      <c r="AC39" s="87">
        <v>556</v>
      </c>
      <c r="AD39" s="64">
        <f t="shared" si="2"/>
        <v>255120</v>
      </c>
      <c r="AE39" s="61">
        <v>2322</v>
      </c>
      <c r="AF39" s="61">
        <v>0</v>
      </c>
      <c r="AG39" s="61">
        <v>0</v>
      </c>
      <c r="AH39" s="61">
        <v>0</v>
      </c>
      <c r="AI39" s="61">
        <v>0</v>
      </c>
      <c r="AJ39" s="70">
        <v>208250</v>
      </c>
      <c r="AK39" s="61">
        <v>2322</v>
      </c>
      <c r="AL39" s="61">
        <v>0</v>
      </c>
      <c r="AM39" s="65">
        <v>1914430</v>
      </c>
      <c r="AN39" s="61">
        <v>1106539</v>
      </c>
      <c r="AO39" s="61">
        <v>192180</v>
      </c>
      <c r="AP39" s="61">
        <v>618033</v>
      </c>
      <c r="AQ39" s="63">
        <v>1916752</v>
      </c>
    </row>
    <row r="40" spans="1:43" s="4" customFormat="1" ht="15">
      <c r="A40" s="58" t="s">
        <v>120</v>
      </c>
      <c r="B40" s="59" t="s">
        <v>121</v>
      </c>
      <c r="C40" s="60">
        <v>39722</v>
      </c>
      <c r="D40" s="84">
        <v>1358260</v>
      </c>
      <c r="E40" s="61">
        <v>328904</v>
      </c>
      <c r="F40" s="61">
        <v>0</v>
      </c>
      <c r="G40" s="61">
        <v>1687164</v>
      </c>
      <c r="H40" s="62">
        <v>37408</v>
      </c>
      <c r="I40" s="61">
        <v>116647</v>
      </c>
      <c r="J40" s="61">
        <v>36865</v>
      </c>
      <c r="K40" s="61">
        <v>6628</v>
      </c>
      <c r="L40" s="61">
        <v>40978</v>
      </c>
      <c r="M40" s="61">
        <v>95124</v>
      </c>
      <c r="N40" s="61">
        <v>97260</v>
      </c>
      <c r="O40" s="61">
        <v>0</v>
      </c>
      <c r="P40" s="61">
        <v>0</v>
      </c>
      <c r="Q40" s="61">
        <v>0</v>
      </c>
      <c r="R40" s="61">
        <v>43200</v>
      </c>
      <c r="S40" s="87">
        <v>436702</v>
      </c>
      <c r="T40" s="87">
        <v>0</v>
      </c>
      <c r="U40" s="87">
        <v>0</v>
      </c>
      <c r="V40" s="87">
        <v>0</v>
      </c>
      <c r="W40" s="87">
        <v>12018</v>
      </c>
      <c r="X40" s="87">
        <v>0</v>
      </c>
      <c r="Y40" s="87">
        <v>117092</v>
      </c>
      <c r="Z40" s="87">
        <v>1180</v>
      </c>
      <c r="AA40" s="87">
        <v>24208</v>
      </c>
      <c r="AB40" s="87">
        <v>112457</v>
      </c>
      <c r="AC40" s="87">
        <v>3900</v>
      </c>
      <c r="AD40" s="64">
        <f t="shared" si="2"/>
        <v>270855</v>
      </c>
      <c r="AE40" s="61">
        <v>1231</v>
      </c>
      <c r="AF40" s="61">
        <v>648</v>
      </c>
      <c r="AG40" s="61">
        <v>61</v>
      </c>
      <c r="AH40" s="61">
        <v>0</v>
      </c>
      <c r="AI40" s="61">
        <v>0</v>
      </c>
      <c r="AJ40" s="70">
        <v>258837</v>
      </c>
      <c r="AK40" s="61">
        <v>1940</v>
      </c>
      <c r="AL40" s="61">
        <v>0</v>
      </c>
      <c r="AM40" s="65">
        <v>2432129</v>
      </c>
      <c r="AN40" s="61">
        <v>1687164</v>
      </c>
      <c r="AO40" s="61">
        <v>260777</v>
      </c>
      <c r="AP40" s="61">
        <v>486128</v>
      </c>
      <c r="AQ40" s="63">
        <v>2434069</v>
      </c>
    </row>
    <row r="41" spans="1:43" s="4" customFormat="1" ht="15">
      <c r="A41" s="58" t="s">
        <v>75</v>
      </c>
      <c r="B41" s="59" t="s">
        <v>76</v>
      </c>
      <c r="C41" s="60">
        <v>39654</v>
      </c>
      <c r="D41" s="84">
        <v>1302410</v>
      </c>
      <c r="E41" s="61">
        <v>446936</v>
      </c>
      <c r="F41" s="61">
        <v>0</v>
      </c>
      <c r="G41" s="61">
        <v>1749346</v>
      </c>
      <c r="H41" s="62">
        <v>47571</v>
      </c>
      <c r="I41" s="61">
        <v>136036</v>
      </c>
      <c r="J41" s="61">
        <v>49250</v>
      </c>
      <c r="K41" s="61">
        <v>6719</v>
      </c>
      <c r="L41" s="61">
        <v>49194</v>
      </c>
      <c r="M41" s="61">
        <v>59067</v>
      </c>
      <c r="N41" s="61">
        <v>11482</v>
      </c>
      <c r="O41" s="61">
        <v>1008</v>
      </c>
      <c r="P41" s="61">
        <v>0</v>
      </c>
      <c r="Q41" s="61">
        <v>24600</v>
      </c>
      <c r="R41" s="61">
        <v>200193</v>
      </c>
      <c r="S41" s="87">
        <v>537549</v>
      </c>
      <c r="T41" s="87">
        <v>0</v>
      </c>
      <c r="U41" s="87">
        <v>0</v>
      </c>
      <c r="V41" s="87">
        <v>0</v>
      </c>
      <c r="W41" s="87">
        <v>10595</v>
      </c>
      <c r="X41" s="87">
        <v>0</v>
      </c>
      <c r="Y41" s="87">
        <v>87596</v>
      </c>
      <c r="Z41" s="87">
        <v>15227</v>
      </c>
      <c r="AA41" s="87">
        <v>29218</v>
      </c>
      <c r="AB41" s="87">
        <v>69417</v>
      </c>
      <c r="AC41" s="87">
        <v>2397</v>
      </c>
      <c r="AD41" s="64">
        <f t="shared" si="2"/>
        <v>214450</v>
      </c>
      <c r="AE41" s="61">
        <v>0</v>
      </c>
      <c r="AF41" s="61">
        <v>0</v>
      </c>
      <c r="AG41" s="61">
        <v>859</v>
      </c>
      <c r="AH41" s="61">
        <v>13047</v>
      </c>
      <c r="AI41" s="61">
        <v>0</v>
      </c>
      <c r="AJ41" s="70">
        <v>203855</v>
      </c>
      <c r="AK41" s="61">
        <v>29174</v>
      </c>
      <c r="AL41" s="61">
        <v>15268</v>
      </c>
      <c r="AM41" s="65">
        <v>2548916</v>
      </c>
      <c r="AN41" s="61">
        <v>1749346</v>
      </c>
      <c r="AO41" s="61">
        <v>217761</v>
      </c>
      <c r="AP41" s="61">
        <v>610983</v>
      </c>
      <c r="AQ41" s="63">
        <v>2578090</v>
      </c>
    </row>
    <row r="42" spans="1:43" s="4" customFormat="1" ht="15">
      <c r="A42" s="58" t="s">
        <v>85</v>
      </c>
      <c r="B42" s="59" t="s">
        <v>86</v>
      </c>
      <c r="C42" s="60">
        <v>39103</v>
      </c>
      <c r="D42" s="85">
        <v>1190767</v>
      </c>
      <c r="E42" s="66">
        <v>339278</v>
      </c>
      <c r="F42" s="66">
        <v>0</v>
      </c>
      <c r="G42" s="66">
        <v>1530045</v>
      </c>
      <c r="H42" s="67">
        <v>44267</v>
      </c>
      <c r="I42" s="66">
        <v>50917</v>
      </c>
      <c r="J42" s="66">
        <v>18931</v>
      </c>
      <c r="K42" s="66">
        <v>1113</v>
      </c>
      <c r="L42" s="66">
        <v>27464</v>
      </c>
      <c r="M42" s="66">
        <v>79671</v>
      </c>
      <c r="N42" s="66">
        <v>29558</v>
      </c>
      <c r="O42" s="66">
        <v>21579</v>
      </c>
      <c r="P42" s="66">
        <v>0</v>
      </c>
      <c r="Q42" s="66">
        <v>0</v>
      </c>
      <c r="R42" s="66">
        <v>4151</v>
      </c>
      <c r="S42" s="87">
        <v>233384</v>
      </c>
      <c r="T42" s="87">
        <v>0</v>
      </c>
      <c r="U42" s="87">
        <v>0</v>
      </c>
      <c r="V42" s="87">
        <v>826</v>
      </c>
      <c r="W42" s="87">
        <v>60024</v>
      </c>
      <c r="X42" s="87">
        <v>6100</v>
      </c>
      <c r="Y42" s="87">
        <v>71471</v>
      </c>
      <c r="Z42" s="87">
        <v>5163</v>
      </c>
      <c r="AA42" s="87">
        <v>23364</v>
      </c>
      <c r="AB42" s="87">
        <v>186790</v>
      </c>
      <c r="AC42" s="87">
        <v>1532</v>
      </c>
      <c r="AD42" s="64">
        <f t="shared" si="2"/>
        <v>355270</v>
      </c>
      <c r="AE42" s="66">
        <v>156</v>
      </c>
      <c r="AF42" s="66">
        <v>0</v>
      </c>
      <c r="AG42" s="66">
        <v>590</v>
      </c>
      <c r="AH42" s="66">
        <v>0</v>
      </c>
      <c r="AI42" s="66">
        <v>0</v>
      </c>
      <c r="AJ42" s="59">
        <v>294420</v>
      </c>
      <c r="AK42" s="66">
        <v>746</v>
      </c>
      <c r="AL42" s="66">
        <v>0</v>
      </c>
      <c r="AM42" s="69">
        <v>2162966</v>
      </c>
      <c r="AN42" s="66">
        <v>1530045</v>
      </c>
      <c r="AO42" s="66">
        <v>289066</v>
      </c>
      <c r="AP42" s="66">
        <v>344601</v>
      </c>
      <c r="AQ42" s="68">
        <v>2163712</v>
      </c>
    </row>
    <row r="43" spans="1:43" s="4" customFormat="1" ht="15">
      <c r="A43" s="58" t="s">
        <v>78</v>
      </c>
      <c r="B43" s="59" t="s">
        <v>41</v>
      </c>
      <c r="C43" s="60">
        <v>38606</v>
      </c>
      <c r="D43" s="84">
        <v>1130008</v>
      </c>
      <c r="E43" s="61">
        <v>375956</v>
      </c>
      <c r="F43" s="61">
        <v>0</v>
      </c>
      <c r="G43" s="61">
        <v>1505964</v>
      </c>
      <c r="H43" s="62">
        <v>48950</v>
      </c>
      <c r="I43" s="61">
        <v>113524</v>
      </c>
      <c r="J43" s="61">
        <v>15958</v>
      </c>
      <c r="K43" s="61">
        <v>430</v>
      </c>
      <c r="L43" s="61">
        <v>53030</v>
      </c>
      <c r="M43" s="61">
        <v>135544</v>
      </c>
      <c r="N43" s="61">
        <v>49373</v>
      </c>
      <c r="O43" s="61">
        <v>3646</v>
      </c>
      <c r="P43" s="61">
        <v>0</v>
      </c>
      <c r="Q43" s="61">
        <v>0</v>
      </c>
      <c r="R43" s="61">
        <v>222063</v>
      </c>
      <c r="S43" s="87">
        <v>593568</v>
      </c>
      <c r="T43" s="87">
        <v>0</v>
      </c>
      <c r="U43" s="87">
        <v>0</v>
      </c>
      <c r="V43" s="87">
        <v>0</v>
      </c>
      <c r="W43" s="87">
        <v>3660</v>
      </c>
      <c r="X43" s="87">
        <v>0</v>
      </c>
      <c r="Y43" s="87">
        <v>118806</v>
      </c>
      <c r="Z43" s="87">
        <v>14413</v>
      </c>
      <c r="AA43" s="87">
        <v>34204</v>
      </c>
      <c r="AB43" s="87">
        <v>152604</v>
      </c>
      <c r="AC43" s="87">
        <v>8865</v>
      </c>
      <c r="AD43" s="64">
        <f t="shared" si="2"/>
        <v>332552</v>
      </c>
      <c r="AE43" s="61">
        <v>3708</v>
      </c>
      <c r="AF43" s="61">
        <v>0</v>
      </c>
      <c r="AG43" s="61">
        <v>0</v>
      </c>
      <c r="AH43" s="61">
        <v>0</v>
      </c>
      <c r="AI43" s="61">
        <v>0</v>
      </c>
      <c r="AJ43" s="70">
        <v>328892</v>
      </c>
      <c r="AK43" s="61">
        <v>3708</v>
      </c>
      <c r="AL43" s="61">
        <v>0</v>
      </c>
      <c r="AM43" s="65">
        <v>2481034</v>
      </c>
      <c r="AN43" s="61">
        <v>1505964</v>
      </c>
      <c r="AO43" s="61">
        <v>332600</v>
      </c>
      <c r="AP43" s="61">
        <v>646178</v>
      </c>
      <c r="AQ43" s="63">
        <v>2484742</v>
      </c>
    </row>
    <row r="44" spans="1:43" s="4" customFormat="1" ht="15">
      <c r="A44" s="58" t="s">
        <v>83</v>
      </c>
      <c r="B44" s="59" t="s">
        <v>84</v>
      </c>
      <c r="C44" s="60">
        <v>35913</v>
      </c>
      <c r="D44" s="84">
        <v>1483858</v>
      </c>
      <c r="E44" s="61">
        <v>489187</v>
      </c>
      <c r="F44" s="61">
        <v>0</v>
      </c>
      <c r="G44" s="61">
        <v>1973045</v>
      </c>
      <c r="H44" s="62">
        <v>61323</v>
      </c>
      <c r="I44" s="61">
        <v>21989</v>
      </c>
      <c r="J44" s="61">
        <v>32912</v>
      </c>
      <c r="K44" s="61">
        <v>4709</v>
      </c>
      <c r="L44" s="61">
        <v>50379</v>
      </c>
      <c r="M44" s="61">
        <v>114942</v>
      </c>
      <c r="N44" s="61">
        <v>287242</v>
      </c>
      <c r="O44" s="61">
        <v>720</v>
      </c>
      <c r="P44" s="61">
        <v>0</v>
      </c>
      <c r="Q44" s="61">
        <v>0</v>
      </c>
      <c r="R44" s="61">
        <v>4616</v>
      </c>
      <c r="S44" s="87">
        <v>517509</v>
      </c>
      <c r="T44" s="87">
        <v>0</v>
      </c>
      <c r="U44" s="87">
        <v>0</v>
      </c>
      <c r="V44" s="87">
        <v>0</v>
      </c>
      <c r="W44" s="87">
        <v>61567</v>
      </c>
      <c r="X44" s="87">
        <v>0</v>
      </c>
      <c r="Y44" s="87">
        <v>114575</v>
      </c>
      <c r="Z44" s="87">
        <v>42556</v>
      </c>
      <c r="AA44" s="87">
        <v>31194</v>
      </c>
      <c r="AB44" s="87">
        <v>129026</v>
      </c>
      <c r="AC44" s="87">
        <v>10005</v>
      </c>
      <c r="AD44" s="64">
        <f t="shared" si="2"/>
        <v>388923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70">
        <v>327356</v>
      </c>
      <c r="AK44" s="61">
        <v>0</v>
      </c>
      <c r="AL44" s="61">
        <v>0</v>
      </c>
      <c r="AM44" s="65">
        <v>2940800</v>
      </c>
      <c r="AN44" s="61">
        <v>1973045</v>
      </c>
      <c r="AO44" s="61">
        <v>327356</v>
      </c>
      <c r="AP44" s="61">
        <v>640399</v>
      </c>
      <c r="AQ44" s="63">
        <v>2940800</v>
      </c>
    </row>
    <row r="45" spans="1:43" s="4" customFormat="1" ht="15">
      <c r="A45" s="58" t="s">
        <v>81</v>
      </c>
      <c r="B45" s="59" t="s">
        <v>82</v>
      </c>
      <c r="C45" s="60">
        <v>35117</v>
      </c>
      <c r="D45" s="84">
        <v>634717</v>
      </c>
      <c r="E45" s="61">
        <v>200608</v>
      </c>
      <c r="F45" s="61">
        <v>11000</v>
      </c>
      <c r="G45" s="61">
        <v>846325</v>
      </c>
      <c r="H45" s="62">
        <v>13089</v>
      </c>
      <c r="I45" s="61">
        <v>41100</v>
      </c>
      <c r="J45" s="61">
        <v>7372</v>
      </c>
      <c r="K45" s="61">
        <v>2283</v>
      </c>
      <c r="L45" s="61">
        <v>18363</v>
      </c>
      <c r="M45" s="61">
        <v>57656</v>
      </c>
      <c r="N45" s="61">
        <v>19339</v>
      </c>
      <c r="O45" s="61">
        <v>5116</v>
      </c>
      <c r="P45" s="61">
        <v>0</v>
      </c>
      <c r="Q45" s="61">
        <v>0</v>
      </c>
      <c r="R45" s="61">
        <v>0</v>
      </c>
      <c r="S45" s="87">
        <v>151229</v>
      </c>
      <c r="T45" s="87">
        <v>0</v>
      </c>
      <c r="U45" s="87">
        <v>0</v>
      </c>
      <c r="V45" s="87">
        <v>0</v>
      </c>
      <c r="W45" s="87">
        <v>14226</v>
      </c>
      <c r="X45" s="87">
        <v>7250</v>
      </c>
      <c r="Y45" s="87">
        <v>59683</v>
      </c>
      <c r="Z45" s="87">
        <v>3151</v>
      </c>
      <c r="AA45" s="87">
        <v>8308</v>
      </c>
      <c r="AB45" s="87">
        <v>10136</v>
      </c>
      <c r="AC45" s="87">
        <v>0</v>
      </c>
      <c r="AD45" s="64">
        <f t="shared" si="2"/>
        <v>102754</v>
      </c>
      <c r="AE45" s="61">
        <v>1114</v>
      </c>
      <c r="AF45" s="61">
        <v>390</v>
      </c>
      <c r="AG45" s="61">
        <v>2256</v>
      </c>
      <c r="AH45" s="61">
        <v>771</v>
      </c>
      <c r="AI45" s="61">
        <v>0</v>
      </c>
      <c r="AJ45" s="70">
        <v>88528</v>
      </c>
      <c r="AK45" s="61">
        <v>4531</v>
      </c>
      <c r="AL45" s="61">
        <v>0</v>
      </c>
      <c r="AM45" s="65">
        <v>1113397</v>
      </c>
      <c r="AN45" s="61">
        <v>835325</v>
      </c>
      <c r="AO45" s="61">
        <v>85809</v>
      </c>
      <c r="AP45" s="61">
        <v>196794</v>
      </c>
      <c r="AQ45" s="63">
        <v>1117928</v>
      </c>
    </row>
    <row r="46" spans="1:43" s="4" customFormat="1" ht="15">
      <c r="A46" s="58" t="s">
        <v>87</v>
      </c>
      <c r="B46" s="59" t="s">
        <v>88</v>
      </c>
      <c r="C46" s="60">
        <v>34161</v>
      </c>
      <c r="D46" s="84">
        <v>568347</v>
      </c>
      <c r="E46" s="61">
        <v>216762</v>
      </c>
      <c r="F46" s="61">
        <v>0</v>
      </c>
      <c r="G46" s="61">
        <v>785109</v>
      </c>
      <c r="H46" s="62">
        <v>38948</v>
      </c>
      <c r="I46" s="61">
        <v>9500</v>
      </c>
      <c r="J46" s="61">
        <v>14057</v>
      </c>
      <c r="K46" s="61">
        <v>0</v>
      </c>
      <c r="L46" s="61">
        <v>23535</v>
      </c>
      <c r="M46" s="61">
        <v>59526</v>
      </c>
      <c r="N46" s="61">
        <v>111891</v>
      </c>
      <c r="O46" s="61">
        <v>2989</v>
      </c>
      <c r="P46" s="61">
        <v>0</v>
      </c>
      <c r="Q46" s="61">
        <v>0</v>
      </c>
      <c r="R46" s="61">
        <v>2019</v>
      </c>
      <c r="S46" s="87">
        <v>223517</v>
      </c>
      <c r="T46" s="87">
        <v>0</v>
      </c>
      <c r="U46" s="87">
        <v>0</v>
      </c>
      <c r="V46" s="87">
        <v>0</v>
      </c>
      <c r="W46" s="87">
        <v>74919</v>
      </c>
      <c r="X46" s="87">
        <v>0</v>
      </c>
      <c r="Y46" s="87">
        <v>120635</v>
      </c>
      <c r="Z46" s="87">
        <v>13912</v>
      </c>
      <c r="AA46" s="87">
        <v>48398</v>
      </c>
      <c r="AB46" s="87">
        <v>132002</v>
      </c>
      <c r="AC46" s="87">
        <v>0</v>
      </c>
      <c r="AD46" s="64">
        <f t="shared" si="2"/>
        <v>389866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70">
        <v>314947</v>
      </c>
      <c r="AK46" s="61">
        <v>0</v>
      </c>
      <c r="AL46" s="61">
        <v>0</v>
      </c>
      <c r="AM46" s="65">
        <v>1437440</v>
      </c>
      <c r="AN46" s="61">
        <v>785109</v>
      </c>
      <c r="AO46" s="61">
        <v>314947</v>
      </c>
      <c r="AP46" s="61">
        <v>337384</v>
      </c>
      <c r="AQ46" s="63">
        <v>1437440</v>
      </c>
    </row>
    <row r="47" spans="1:43" s="4" customFormat="1" ht="15">
      <c r="A47" s="58" t="s">
        <v>89</v>
      </c>
      <c r="B47" s="59" t="s">
        <v>90</v>
      </c>
      <c r="C47" s="60">
        <v>33833</v>
      </c>
      <c r="D47" s="84">
        <v>841749</v>
      </c>
      <c r="E47" s="61">
        <v>304943</v>
      </c>
      <c r="F47" s="61">
        <v>0</v>
      </c>
      <c r="G47" s="61">
        <v>1146692</v>
      </c>
      <c r="H47" s="62">
        <v>80714</v>
      </c>
      <c r="I47" s="61">
        <v>252889</v>
      </c>
      <c r="J47" s="61">
        <v>20046</v>
      </c>
      <c r="K47" s="61">
        <v>6350</v>
      </c>
      <c r="L47" s="61">
        <v>20668</v>
      </c>
      <c r="M47" s="61">
        <v>64655</v>
      </c>
      <c r="N47" s="61">
        <v>16629</v>
      </c>
      <c r="O47" s="61">
        <v>1086</v>
      </c>
      <c r="P47" s="61">
        <v>400</v>
      </c>
      <c r="Q47" s="61">
        <v>0</v>
      </c>
      <c r="R47" s="61">
        <v>0</v>
      </c>
      <c r="S47" s="87">
        <v>382723</v>
      </c>
      <c r="T47" s="87">
        <v>0</v>
      </c>
      <c r="U47" s="87">
        <v>0</v>
      </c>
      <c r="V47" s="87">
        <v>0</v>
      </c>
      <c r="W47" s="87">
        <v>38280</v>
      </c>
      <c r="X47" s="87">
        <v>0</v>
      </c>
      <c r="Y47" s="87">
        <v>42229</v>
      </c>
      <c r="Z47" s="87">
        <v>6364</v>
      </c>
      <c r="AA47" s="87">
        <v>890</v>
      </c>
      <c r="AB47" s="87">
        <v>188351</v>
      </c>
      <c r="AC47" s="87">
        <v>0</v>
      </c>
      <c r="AD47" s="64">
        <f t="shared" si="2"/>
        <v>276114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70">
        <v>237834</v>
      </c>
      <c r="AK47" s="61">
        <v>0</v>
      </c>
      <c r="AL47" s="61">
        <v>0</v>
      </c>
      <c r="AM47" s="65">
        <v>1886243</v>
      </c>
      <c r="AN47" s="61">
        <v>1146692</v>
      </c>
      <c r="AO47" s="61">
        <v>237834</v>
      </c>
      <c r="AP47" s="61">
        <v>501717</v>
      </c>
      <c r="AQ47" s="63">
        <v>1886243</v>
      </c>
    </row>
    <row r="48" spans="1:43" s="4" customFormat="1" ht="15">
      <c r="A48" s="58" t="s">
        <v>111</v>
      </c>
      <c r="B48" s="59" t="s">
        <v>68</v>
      </c>
      <c r="C48" s="60">
        <v>33797</v>
      </c>
      <c r="D48" s="84">
        <v>1176349</v>
      </c>
      <c r="E48" s="61">
        <v>362734</v>
      </c>
      <c r="F48" s="61">
        <v>0</v>
      </c>
      <c r="G48" s="61">
        <v>1539083</v>
      </c>
      <c r="H48" s="62">
        <v>22465</v>
      </c>
      <c r="I48" s="61">
        <v>13354</v>
      </c>
      <c r="J48" s="61">
        <v>17962</v>
      </c>
      <c r="K48" s="61">
        <v>1546</v>
      </c>
      <c r="L48" s="61">
        <v>7368</v>
      </c>
      <c r="M48" s="61">
        <v>155922</v>
      </c>
      <c r="N48" s="61">
        <v>244643</v>
      </c>
      <c r="O48" s="61">
        <v>0</v>
      </c>
      <c r="P48" s="61">
        <v>0</v>
      </c>
      <c r="Q48" s="61">
        <v>0</v>
      </c>
      <c r="R48" s="61">
        <v>715</v>
      </c>
      <c r="S48" s="87">
        <v>441510</v>
      </c>
      <c r="T48" s="87">
        <v>0</v>
      </c>
      <c r="U48" s="87">
        <v>0</v>
      </c>
      <c r="V48" s="87">
        <v>0</v>
      </c>
      <c r="W48" s="87">
        <v>57245</v>
      </c>
      <c r="X48" s="87">
        <v>10000</v>
      </c>
      <c r="Y48" s="87">
        <v>127468</v>
      </c>
      <c r="Z48" s="87">
        <v>8820</v>
      </c>
      <c r="AA48" s="87">
        <v>39100</v>
      </c>
      <c r="AB48" s="87">
        <v>125382</v>
      </c>
      <c r="AC48" s="87">
        <v>0</v>
      </c>
      <c r="AD48" s="64">
        <f t="shared" si="2"/>
        <v>368015</v>
      </c>
      <c r="AE48" s="61">
        <v>2011</v>
      </c>
      <c r="AF48" s="61">
        <v>0</v>
      </c>
      <c r="AG48" s="61">
        <v>0</v>
      </c>
      <c r="AH48" s="61">
        <v>0</v>
      </c>
      <c r="AI48" s="61">
        <v>0</v>
      </c>
      <c r="AJ48" s="70">
        <v>310770</v>
      </c>
      <c r="AK48" s="61">
        <v>2011</v>
      </c>
      <c r="AL48" s="61">
        <v>0</v>
      </c>
      <c r="AM48" s="65">
        <v>2371073</v>
      </c>
      <c r="AN48" s="61">
        <v>1539083</v>
      </c>
      <c r="AO48" s="61">
        <v>302781</v>
      </c>
      <c r="AP48" s="61">
        <v>531220</v>
      </c>
      <c r="AQ48" s="63">
        <v>2373084</v>
      </c>
    </row>
    <row r="49" spans="1:43" s="4" customFormat="1" ht="15">
      <c r="A49" s="58" t="s">
        <v>94</v>
      </c>
      <c r="B49" s="59" t="s">
        <v>95</v>
      </c>
      <c r="C49" s="60">
        <v>33739</v>
      </c>
      <c r="D49" s="84">
        <v>991024</v>
      </c>
      <c r="E49" s="61">
        <v>178049</v>
      </c>
      <c r="F49" s="61">
        <v>77291</v>
      </c>
      <c r="G49" s="61">
        <v>1246364</v>
      </c>
      <c r="H49" s="62">
        <v>22395</v>
      </c>
      <c r="I49" s="61">
        <v>133989</v>
      </c>
      <c r="J49" s="61">
        <v>39461</v>
      </c>
      <c r="K49" s="61">
        <v>87</v>
      </c>
      <c r="L49" s="61">
        <v>29314</v>
      </c>
      <c r="M49" s="61">
        <v>107725</v>
      </c>
      <c r="N49" s="61">
        <v>129585</v>
      </c>
      <c r="O49" s="61">
        <v>0</v>
      </c>
      <c r="P49" s="61">
        <v>0</v>
      </c>
      <c r="Q49" s="61">
        <v>11779</v>
      </c>
      <c r="R49" s="61">
        <v>0</v>
      </c>
      <c r="S49" s="87">
        <v>451940</v>
      </c>
      <c r="T49" s="87">
        <v>0</v>
      </c>
      <c r="U49" s="87">
        <v>0</v>
      </c>
      <c r="V49" s="87">
        <v>0</v>
      </c>
      <c r="W49" s="87">
        <v>63795</v>
      </c>
      <c r="X49" s="87">
        <v>0</v>
      </c>
      <c r="Y49" s="87">
        <v>108212</v>
      </c>
      <c r="Z49" s="87">
        <v>14643</v>
      </c>
      <c r="AA49" s="87">
        <v>13160</v>
      </c>
      <c r="AB49" s="87">
        <v>74913</v>
      </c>
      <c r="AC49" s="87">
        <v>10885</v>
      </c>
      <c r="AD49" s="64">
        <f t="shared" si="2"/>
        <v>285608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70">
        <v>221813</v>
      </c>
      <c r="AK49" s="61">
        <v>0</v>
      </c>
      <c r="AL49" s="61">
        <v>0</v>
      </c>
      <c r="AM49" s="65">
        <v>2006307</v>
      </c>
      <c r="AN49" s="61">
        <v>1169073</v>
      </c>
      <c r="AO49" s="61">
        <v>221813</v>
      </c>
      <c r="AP49" s="61">
        <v>615421</v>
      </c>
      <c r="AQ49" s="63">
        <v>2006307</v>
      </c>
    </row>
    <row r="50" spans="1:43" s="4" customFormat="1" ht="30">
      <c r="A50" s="58" t="s">
        <v>98</v>
      </c>
      <c r="B50" s="59" t="s">
        <v>99</v>
      </c>
      <c r="C50" s="60">
        <v>33733</v>
      </c>
      <c r="D50" s="84">
        <v>1028446</v>
      </c>
      <c r="E50" s="61">
        <v>167917</v>
      </c>
      <c r="F50" s="61">
        <v>0</v>
      </c>
      <c r="G50" s="61">
        <v>1196363</v>
      </c>
      <c r="H50" s="62">
        <v>39416</v>
      </c>
      <c r="I50" s="61">
        <v>13968</v>
      </c>
      <c r="J50" s="61">
        <v>30134</v>
      </c>
      <c r="K50" s="61">
        <v>13401</v>
      </c>
      <c r="L50" s="61">
        <v>52884</v>
      </c>
      <c r="M50" s="61">
        <v>90132</v>
      </c>
      <c r="N50" s="61">
        <v>87590</v>
      </c>
      <c r="O50" s="61">
        <v>0</v>
      </c>
      <c r="P50" s="61">
        <v>0</v>
      </c>
      <c r="Q50" s="61">
        <v>0</v>
      </c>
      <c r="R50" s="61">
        <v>65060</v>
      </c>
      <c r="S50" s="87">
        <v>353169</v>
      </c>
      <c r="T50" s="87">
        <v>0</v>
      </c>
      <c r="U50" s="87">
        <v>89752</v>
      </c>
      <c r="V50" s="87">
        <v>11502</v>
      </c>
      <c r="W50" s="87">
        <v>153149</v>
      </c>
      <c r="X50" s="87">
        <v>21378</v>
      </c>
      <c r="Y50" s="87">
        <v>152077</v>
      </c>
      <c r="Z50" s="87">
        <v>12914</v>
      </c>
      <c r="AA50" s="87">
        <v>70106</v>
      </c>
      <c r="AB50" s="87">
        <v>61421</v>
      </c>
      <c r="AC50" s="87">
        <v>4335</v>
      </c>
      <c r="AD50" s="64">
        <f t="shared" si="2"/>
        <v>576634</v>
      </c>
      <c r="AE50" s="61">
        <v>209</v>
      </c>
      <c r="AF50" s="61">
        <v>0</v>
      </c>
      <c r="AG50" s="61">
        <v>0</v>
      </c>
      <c r="AH50" s="61">
        <v>5400</v>
      </c>
      <c r="AI50" s="61">
        <v>0</v>
      </c>
      <c r="AJ50" s="70">
        <v>322231</v>
      </c>
      <c r="AK50" s="61">
        <v>5609</v>
      </c>
      <c r="AL50" s="61">
        <v>0</v>
      </c>
      <c r="AM50" s="65">
        <v>2165582</v>
      </c>
      <c r="AN50" s="61">
        <v>1196363</v>
      </c>
      <c r="AO50" s="61">
        <v>306462</v>
      </c>
      <c r="AP50" s="61">
        <v>668366</v>
      </c>
      <c r="AQ50" s="63">
        <v>2171191</v>
      </c>
    </row>
    <row r="51" spans="1:43" s="4" customFormat="1" ht="15">
      <c r="A51" s="58" t="s">
        <v>100</v>
      </c>
      <c r="B51" s="59" t="s">
        <v>39</v>
      </c>
      <c r="C51" s="60">
        <v>33151</v>
      </c>
      <c r="D51" s="84">
        <v>1101977</v>
      </c>
      <c r="E51" s="61">
        <v>248740</v>
      </c>
      <c r="F51" s="61">
        <v>0</v>
      </c>
      <c r="G51" s="61">
        <v>1350717</v>
      </c>
      <c r="H51" s="62">
        <v>39500</v>
      </c>
      <c r="I51" s="61">
        <v>221654</v>
      </c>
      <c r="J51" s="61">
        <v>24381</v>
      </c>
      <c r="K51" s="61">
        <v>7500</v>
      </c>
      <c r="L51" s="61">
        <v>44789</v>
      </c>
      <c r="M51" s="61">
        <v>129503</v>
      </c>
      <c r="N51" s="61">
        <v>0</v>
      </c>
      <c r="O51" s="61">
        <v>0</v>
      </c>
      <c r="P51" s="61">
        <v>0</v>
      </c>
      <c r="Q51" s="61">
        <v>15473</v>
      </c>
      <c r="R51" s="61">
        <v>968</v>
      </c>
      <c r="S51" s="87">
        <v>444268</v>
      </c>
      <c r="T51" s="87">
        <v>0</v>
      </c>
      <c r="U51" s="87">
        <v>0</v>
      </c>
      <c r="V51" s="87">
        <v>70000</v>
      </c>
      <c r="W51" s="87">
        <v>95677</v>
      </c>
      <c r="X51" s="87">
        <v>0</v>
      </c>
      <c r="Y51" s="87">
        <v>95677</v>
      </c>
      <c r="Z51" s="87">
        <v>6811</v>
      </c>
      <c r="AA51" s="87">
        <v>25103</v>
      </c>
      <c r="AB51" s="87">
        <v>131487</v>
      </c>
      <c r="AC51" s="87">
        <v>0</v>
      </c>
      <c r="AD51" s="64">
        <f t="shared" si="2"/>
        <v>424755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70">
        <v>259078</v>
      </c>
      <c r="AK51" s="61">
        <v>0</v>
      </c>
      <c r="AL51" s="61">
        <v>0</v>
      </c>
      <c r="AM51" s="65">
        <v>2259240</v>
      </c>
      <c r="AN51" s="61">
        <v>1350717</v>
      </c>
      <c r="AO51" s="61">
        <v>259078</v>
      </c>
      <c r="AP51" s="61">
        <v>649445</v>
      </c>
      <c r="AQ51" s="63">
        <v>2259240</v>
      </c>
    </row>
    <row r="52" spans="1:43" s="4" customFormat="1" ht="15">
      <c r="A52" s="58" t="s">
        <v>96</v>
      </c>
      <c r="B52" s="59" t="s">
        <v>97</v>
      </c>
      <c r="C52" s="60">
        <v>33147</v>
      </c>
      <c r="D52" s="84">
        <v>745713</v>
      </c>
      <c r="E52" s="61">
        <v>236887</v>
      </c>
      <c r="F52" s="61">
        <v>0</v>
      </c>
      <c r="G52" s="61">
        <v>982600</v>
      </c>
      <c r="H52" s="62">
        <v>17085</v>
      </c>
      <c r="I52" s="61">
        <v>54184</v>
      </c>
      <c r="J52" s="61">
        <v>19935</v>
      </c>
      <c r="K52" s="61">
        <v>2493</v>
      </c>
      <c r="L52" s="61">
        <v>20198</v>
      </c>
      <c r="M52" s="61">
        <v>77589</v>
      </c>
      <c r="N52" s="61">
        <v>59693</v>
      </c>
      <c r="O52" s="61">
        <v>1062</v>
      </c>
      <c r="P52" s="61">
        <v>0</v>
      </c>
      <c r="Q52" s="61">
        <v>0</v>
      </c>
      <c r="R52" s="61">
        <v>3443</v>
      </c>
      <c r="S52" s="87">
        <v>238597</v>
      </c>
      <c r="T52" s="87">
        <v>0</v>
      </c>
      <c r="U52" s="87">
        <v>0</v>
      </c>
      <c r="V52" s="87">
        <v>0</v>
      </c>
      <c r="W52" s="87">
        <v>33812</v>
      </c>
      <c r="X52" s="87">
        <v>0</v>
      </c>
      <c r="Y52" s="87">
        <v>70809</v>
      </c>
      <c r="Z52" s="87">
        <v>6951</v>
      </c>
      <c r="AA52" s="87">
        <v>16275</v>
      </c>
      <c r="AB52" s="87">
        <v>77159</v>
      </c>
      <c r="AC52" s="87">
        <v>7311</v>
      </c>
      <c r="AD52" s="64">
        <f t="shared" si="2"/>
        <v>212317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70">
        <v>178505</v>
      </c>
      <c r="AK52" s="61">
        <v>0</v>
      </c>
      <c r="AL52" s="61">
        <v>0</v>
      </c>
      <c r="AM52" s="65">
        <v>1450599</v>
      </c>
      <c r="AN52" s="61">
        <v>982600</v>
      </c>
      <c r="AO52" s="61">
        <v>178505</v>
      </c>
      <c r="AP52" s="61">
        <v>289494</v>
      </c>
      <c r="AQ52" s="63">
        <v>1450599</v>
      </c>
    </row>
    <row r="53" spans="1:43" s="4" customFormat="1" ht="15">
      <c r="A53" s="58" t="s">
        <v>91</v>
      </c>
      <c r="B53" s="59" t="s">
        <v>92</v>
      </c>
      <c r="C53" s="60">
        <v>31488</v>
      </c>
      <c r="D53" s="84">
        <v>458161</v>
      </c>
      <c r="E53" s="61">
        <v>120543</v>
      </c>
      <c r="F53" s="61">
        <v>0</v>
      </c>
      <c r="G53" s="61">
        <v>578704</v>
      </c>
      <c r="H53" s="62">
        <v>65242</v>
      </c>
      <c r="I53" s="61">
        <v>269429</v>
      </c>
      <c r="J53" s="61">
        <v>41645</v>
      </c>
      <c r="K53" s="61">
        <v>29882</v>
      </c>
      <c r="L53" s="61">
        <v>35244</v>
      </c>
      <c r="M53" s="61">
        <v>61999</v>
      </c>
      <c r="N53" s="61">
        <v>37829</v>
      </c>
      <c r="O53" s="61">
        <v>1680</v>
      </c>
      <c r="P53" s="61">
        <v>0</v>
      </c>
      <c r="Q53" s="61">
        <v>0</v>
      </c>
      <c r="R53" s="61">
        <v>356</v>
      </c>
      <c r="S53" s="87">
        <v>478064</v>
      </c>
      <c r="T53" s="87">
        <v>0</v>
      </c>
      <c r="U53" s="87">
        <v>42417</v>
      </c>
      <c r="V53" s="87">
        <v>0</v>
      </c>
      <c r="W53" s="87">
        <v>33954</v>
      </c>
      <c r="X53" s="87">
        <v>103370</v>
      </c>
      <c r="Y53" s="87">
        <v>69902</v>
      </c>
      <c r="Z53" s="87">
        <v>13224</v>
      </c>
      <c r="AA53" s="87">
        <v>0</v>
      </c>
      <c r="AB53" s="87">
        <v>16484</v>
      </c>
      <c r="AC53" s="87">
        <v>0</v>
      </c>
      <c r="AD53" s="64">
        <f t="shared" si="2"/>
        <v>279351</v>
      </c>
      <c r="AE53" s="61">
        <v>2253</v>
      </c>
      <c r="AF53" s="61">
        <v>0</v>
      </c>
      <c r="AG53" s="61">
        <v>0</v>
      </c>
      <c r="AH53" s="61">
        <v>0</v>
      </c>
      <c r="AI53" s="61">
        <v>0</v>
      </c>
      <c r="AJ53" s="70">
        <v>202980</v>
      </c>
      <c r="AK53" s="61">
        <v>2253</v>
      </c>
      <c r="AL53" s="61">
        <v>0</v>
      </c>
      <c r="AM53" s="65">
        <v>1401361</v>
      </c>
      <c r="AN53" s="61">
        <v>578704</v>
      </c>
      <c r="AO53" s="61">
        <v>101863</v>
      </c>
      <c r="AP53" s="61">
        <v>723047</v>
      </c>
      <c r="AQ53" s="63">
        <v>1403614</v>
      </c>
    </row>
    <row r="54" spans="1:43" s="4" customFormat="1" ht="30">
      <c r="A54" s="58" t="s">
        <v>103</v>
      </c>
      <c r="B54" s="59" t="s">
        <v>104</v>
      </c>
      <c r="C54" s="60">
        <v>31417</v>
      </c>
      <c r="D54" s="84">
        <v>1281500</v>
      </c>
      <c r="E54" s="61">
        <v>470395</v>
      </c>
      <c r="F54" s="61">
        <v>0</v>
      </c>
      <c r="G54" s="61">
        <v>1751895</v>
      </c>
      <c r="H54" s="62">
        <v>61434</v>
      </c>
      <c r="I54" s="61">
        <v>32668</v>
      </c>
      <c r="J54" s="61">
        <v>72210</v>
      </c>
      <c r="K54" s="61">
        <v>4988</v>
      </c>
      <c r="L54" s="61">
        <v>40300</v>
      </c>
      <c r="M54" s="61">
        <v>108020</v>
      </c>
      <c r="N54" s="61">
        <v>45000</v>
      </c>
      <c r="O54" s="61">
        <v>15630</v>
      </c>
      <c r="P54" s="61">
        <v>0</v>
      </c>
      <c r="Q54" s="61">
        <v>0</v>
      </c>
      <c r="R54" s="61">
        <v>2084</v>
      </c>
      <c r="S54" s="87">
        <v>320900</v>
      </c>
      <c r="T54" s="87">
        <v>0</v>
      </c>
      <c r="U54" s="87">
        <v>0</v>
      </c>
      <c r="V54" s="87">
        <v>110</v>
      </c>
      <c r="W54" s="87">
        <v>43772</v>
      </c>
      <c r="X54" s="87">
        <v>0</v>
      </c>
      <c r="Y54" s="87">
        <v>139500</v>
      </c>
      <c r="Z54" s="87">
        <v>20886</v>
      </c>
      <c r="AA54" s="87">
        <v>49014</v>
      </c>
      <c r="AB54" s="87">
        <v>57100</v>
      </c>
      <c r="AC54" s="87">
        <v>0</v>
      </c>
      <c r="AD54" s="64">
        <f t="shared" si="2"/>
        <v>310382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70">
        <v>266500</v>
      </c>
      <c r="AK54" s="61">
        <v>0</v>
      </c>
      <c r="AL54" s="61">
        <v>0</v>
      </c>
      <c r="AM54" s="65">
        <v>2444611</v>
      </c>
      <c r="AN54" s="61">
        <v>1751895</v>
      </c>
      <c r="AO54" s="61">
        <v>266500</v>
      </c>
      <c r="AP54" s="61">
        <v>426216</v>
      </c>
      <c r="AQ54" s="63">
        <v>2444611</v>
      </c>
    </row>
    <row r="55" spans="1:43" s="4" customFormat="1" ht="15">
      <c r="A55" s="58" t="s">
        <v>101</v>
      </c>
      <c r="B55" s="59" t="s">
        <v>102</v>
      </c>
      <c r="C55" s="60">
        <v>30993</v>
      </c>
      <c r="D55" s="84">
        <v>1333128</v>
      </c>
      <c r="E55" s="61">
        <v>363176</v>
      </c>
      <c r="F55" s="61">
        <v>0</v>
      </c>
      <c r="G55" s="61">
        <v>1696304</v>
      </c>
      <c r="H55" s="62">
        <v>33128</v>
      </c>
      <c r="I55" s="61">
        <v>20000</v>
      </c>
      <c r="J55" s="61">
        <v>43424</v>
      </c>
      <c r="K55" s="61">
        <v>3935</v>
      </c>
      <c r="L55" s="61">
        <v>29104</v>
      </c>
      <c r="M55" s="61">
        <v>131799</v>
      </c>
      <c r="N55" s="61">
        <v>58927</v>
      </c>
      <c r="O55" s="61">
        <v>322</v>
      </c>
      <c r="P55" s="61">
        <v>0</v>
      </c>
      <c r="Q55" s="61">
        <v>0</v>
      </c>
      <c r="R55" s="61">
        <v>116138</v>
      </c>
      <c r="S55" s="87">
        <v>403649</v>
      </c>
      <c r="T55" s="87">
        <v>0</v>
      </c>
      <c r="U55" s="87">
        <v>0</v>
      </c>
      <c r="V55" s="87">
        <v>0</v>
      </c>
      <c r="W55" s="87">
        <v>18314</v>
      </c>
      <c r="X55" s="87">
        <v>0</v>
      </c>
      <c r="Y55" s="87">
        <v>111536</v>
      </c>
      <c r="Z55" s="87">
        <v>15350</v>
      </c>
      <c r="AA55" s="87">
        <v>43490</v>
      </c>
      <c r="AB55" s="87">
        <v>47353</v>
      </c>
      <c r="AC55" s="87">
        <v>15228</v>
      </c>
      <c r="AD55" s="64">
        <f t="shared" si="2"/>
        <v>251271</v>
      </c>
      <c r="AE55" s="61">
        <v>657</v>
      </c>
      <c r="AF55" s="61">
        <v>139</v>
      </c>
      <c r="AG55" s="61">
        <v>0</v>
      </c>
      <c r="AH55" s="61">
        <v>4995</v>
      </c>
      <c r="AI55" s="61">
        <v>0</v>
      </c>
      <c r="AJ55" s="70">
        <v>232957</v>
      </c>
      <c r="AK55" s="61">
        <v>5791</v>
      </c>
      <c r="AL55" s="61">
        <v>0</v>
      </c>
      <c r="AM55" s="65">
        <v>2384352</v>
      </c>
      <c r="AN55" s="61">
        <v>1696304</v>
      </c>
      <c r="AO55" s="61">
        <v>238748</v>
      </c>
      <c r="AP55" s="61">
        <v>455091</v>
      </c>
      <c r="AQ55" s="63">
        <v>2390143</v>
      </c>
    </row>
    <row r="56" spans="1:43" s="4" customFormat="1" ht="15">
      <c r="A56" s="58" t="s">
        <v>112</v>
      </c>
      <c r="B56" s="59" t="s">
        <v>113</v>
      </c>
      <c r="C56" s="60">
        <v>30433</v>
      </c>
      <c r="D56" s="84">
        <v>1280425</v>
      </c>
      <c r="E56" s="61">
        <v>456774</v>
      </c>
      <c r="F56" s="61">
        <v>0</v>
      </c>
      <c r="G56" s="61">
        <v>1737199</v>
      </c>
      <c r="H56" s="62">
        <v>43670</v>
      </c>
      <c r="I56" s="61">
        <v>149343</v>
      </c>
      <c r="J56" s="61">
        <v>27931</v>
      </c>
      <c r="K56" s="61">
        <v>682</v>
      </c>
      <c r="L56" s="61">
        <v>57975</v>
      </c>
      <c r="M56" s="61">
        <v>110365</v>
      </c>
      <c r="N56" s="61">
        <v>83943</v>
      </c>
      <c r="O56" s="61">
        <v>2249</v>
      </c>
      <c r="P56" s="61">
        <v>0</v>
      </c>
      <c r="Q56" s="61">
        <v>0</v>
      </c>
      <c r="R56" s="61">
        <v>45046</v>
      </c>
      <c r="S56" s="87">
        <v>477534</v>
      </c>
      <c r="T56" s="87">
        <v>0</v>
      </c>
      <c r="U56" s="87">
        <v>0</v>
      </c>
      <c r="V56" s="87">
        <v>0</v>
      </c>
      <c r="W56" s="87">
        <v>55920</v>
      </c>
      <c r="X56" s="87">
        <v>0</v>
      </c>
      <c r="Y56" s="87">
        <v>120952</v>
      </c>
      <c r="Z56" s="87">
        <v>5795</v>
      </c>
      <c r="AA56" s="87">
        <v>36026</v>
      </c>
      <c r="AB56" s="87">
        <v>277004</v>
      </c>
      <c r="AC56" s="87">
        <v>9362</v>
      </c>
      <c r="AD56" s="64">
        <v>552448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70">
        <v>449139</v>
      </c>
      <c r="AK56" s="61">
        <v>0</v>
      </c>
      <c r="AL56" s="61">
        <v>0</v>
      </c>
      <c r="AM56" s="65">
        <v>2763462</v>
      </c>
      <c r="AN56" s="61">
        <v>1737199</v>
      </c>
      <c r="AO56" s="61">
        <v>449139</v>
      </c>
      <c r="AP56" s="61">
        <v>577124</v>
      </c>
      <c r="AQ56" s="63">
        <v>2763462</v>
      </c>
    </row>
    <row r="57" spans="1:43" s="4" customFormat="1" ht="15">
      <c r="A57" s="58" t="s">
        <v>105</v>
      </c>
      <c r="B57" s="59" t="s">
        <v>106</v>
      </c>
      <c r="C57" s="60">
        <v>27980</v>
      </c>
      <c r="D57" s="84">
        <v>748462</v>
      </c>
      <c r="E57" s="61">
        <v>264659</v>
      </c>
      <c r="F57" s="61">
        <v>0</v>
      </c>
      <c r="G57" s="61">
        <v>1013121</v>
      </c>
      <c r="H57" s="62">
        <v>31632</v>
      </c>
      <c r="I57" s="61">
        <v>74198</v>
      </c>
      <c r="J57" s="61">
        <v>16027</v>
      </c>
      <c r="K57" s="61">
        <v>129</v>
      </c>
      <c r="L57" s="61">
        <v>63970</v>
      </c>
      <c r="M57" s="61">
        <v>168961</v>
      </c>
      <c r="N57" s="61">
        <v>45254</v>
      </c>
      <c r="O57" s="61">
        <v>12219</v>
      </c>
      <c r="P57" s="61">
        <v>0</v>
      </c>
      <c r="Q57" s="61">
        <v>0</v>
      </c>
      <c r="R57" s="61">
        <v>7642</v>
      </c>
      <c r="S57" s="87">
        <v>388400</v>
      </c>
      <c r="T57" s="87">
        <v>0</v>
      </c>
      <c r="U57" s="87">
        <v>0</v>
      </c>
      <c r="V57" s="87">
        <v>0</v>
      </c>
      <c r="W57" s="87">
        <v>22101</v>
      </c>
      <c r="X57" s="87">
        <v>0</v>
      </c>
      <c r="Y57" s="87">
        <v>75774</v>
      </c>
      <c r="Z57" s="87">
        <v>11268</v>
      </c>
      <c r="AA57" s="87">
        <v>18454</v>
      </c>
      <c r="AB57" s="87">
        <v>47640</v>
      </c>
      <c r="AC57" s="87">
        <v>1623</v>
      </c>
      <c r="AD57" s="64">
        <f>SUM(T57:AC57)</f>
        <v>176860</v>
      </c>
      <c r="AE57" s="61">
        <v>534</v>
      </c>
      <c r="AF57" s="61">
        <v>648</v>
      </c>
      <c r="AG57" s="61">
        <v>384</v>
      </c>
      <c r="AH57" s="61">
        <v>1918</v>
      </c>
      <c r="AI57" s="61">
        <v>0</v>
      </c>
      <c r="AJ57" s="70">
        <v>154759</v>
      </c>
      <c r="AK57" s="61">
        <v>8223</v>
      </c>
      <c r="AL57" s="61">
        <v>4739</v>
      </c>
      <c r="AM57" s="65">
        <v>1610013</v>
      </c>
      <c r="AN57" s="61">
        <v>1013121</v>
      </c>
      <c r="AO57" s="61">
        <v>158243</v>
      </c>
      <c r="AP57" s="61">
        <v>446872</v>
      </c>
      <c r="AQ57" s="63">
        <v>1618236</v>
      </c>
    </row>
    <row r="58" spans="1:43" s="4" customFormat="1" ht="15">
      <c r="A58" s="58" t="s">
        <v>114</v>
      </c>
      <c r="B58" s="59" t="s">
        <v>115</v>
      </c>
      <c r="C58" s="60">
        <v>27704</v>
      </c>
      <c r="D58" s="84">
        <v>1160392</v>
      </c>
      <c r="E58" s="61">
        <v>236810</v>
      </c>
      <c r="F58" s="61">
        <v>379</v>
      </c>
      <c r="G58" s="61">
        <v>1397581</v>
      </c>
      <c r="H58" s="62">
        <v>34310</v>
      </c>
      <c r="I58" s="61">
        <v>151284</v>
      </c>
      <c r="J58" s="61">
        <v>16126</v>
      </c>
      <c r="K58" s="61">
        <v>431</v>
      </c>
      <c r="L58" s="61">
        <v>17387</v>
      </c>
      <c r="M58" s="61">
        <v>73917</v>
      </c>
      <c r="N58" s="61">
        <v>41569</v>
      </c>
      <c r="O58" s="61">
        <v>701</v>
      </c>
      <c r="P58" s="61">
        <v>0</v>
      </c>
      <c r="Q58" s="61">
        <v>0</v>
      </c>
      <c r="R58" s="61">
        <v>2491</v>
      </c>
      <c r="S58" s="87">
        <v>303906</v>
      </c>
      <c r="T58" s="87">
        <v>0</v>
      </c>
      <c r="U58" s="87">
        <v>4695</v>
      </c>
      <c r="V58" s="87">
        <v>0</v>
      </c>
      <c r="W58" s="87">
        <v>59041</v>
      </c>
      <c r="X58" s="87">
        <v>56948</v>
      </c>
      <c r="Y58" s="87">
        <v>126832</v>
      </c>
      <c r="Z58" s="87">
        <v>7950</v>
      </c>
      <c r="AA58" s="87">
        <v>39959</v>
      </c>
      <c r="AB58" s="87">
        <v>96326</v>
      </c>
      <c r="AC58" s="87">
        <v>14011</v>
      </c>
      <c r="AD58" s="64">
        <v>458265</v>
      </c>
      <c r="AE58" s="61">
        <v>3891</v>
      </c>
      <c r="AF58" s="61">
        <v>0</v>
      </c>
      <c r="AG58" s="61">
        <v>0</v>
      </c>
      <c r="AH58" s="61">
        <v>0</v>
      </c>
      <c r="AI58" s="61">
        <v>0</v>
      </c>
      <c r="AJ58" s="70">
        <v>342026</v>
      </c>
      <c r="AK58" s="61">
        <v>3891</v>
      </c>
      <c r="AL58" s="61">
        <v>0</v>
      </c>
      <c r="AM58" s="65">
        <v>2141559</v>
      </c>
      <c r="AN58" s="61">
        <v>1397202</v>
      </c>
      <c r="AO58" s="61">
        <v>288969</v>
      </c>
      <c r="AP58" s="61">
        <v>459279</v>
      </c>
      <c r="AQ58" s="63">
        <v>2145450</v>
      </c>
    </row>
    <row r="59" spans="1:43" s="4" customFormat="1" ht="15">
      <c r="A59" s="58" t="s">
        <v>109</v>
      </c>
      <c r="B59" s="59" t="s">
        <v>110</v>
      </c>
      <c r="C59" s="60">
        <v>27613</v>
      </c>
      <c r="D59" s="84">
        <v>354503</v>
      </c>
      <c r="E59" s="61">
        <v>97746</v>
      </c>
      <c r="F59" s="61">
        <v>500</v>
      </c>
      <c r="G59" s="61">
        <v>452749</v>
      </c>
      <c r="H59" s="62">
        <v>17523</v>
      </c>
      <c r="I59" s="61">
        <v>102857</v>
      </c>
      <c r="J59" s="61">
        <v>12844</v>
      </c>
      <c r="K59" s="61">
        <v>0</v>
      </c>
      <c r="L59" s="61">
        <v>12019</v>
      </c>
      <c r="M59" s="61">
        <v>11890</v>
      </c>
      <c r="N59" s="61">
        <v>3885</v>
      </c>
      <c r="O59" s="61">
        <v>0</v>
      </c>
      <c r="P59" s="61">
        <v>66000</v>
      </c>
      <c r="Q59" s="61">
        <v>0</v>
      </c>
      <c r="R59" s="61">
        <v>23336</v>
      </c>
      <c r="S59" s="87">
        <v>232831</v>
      </c>
      <c r="T59" s="87">
        <v>0</v>
      </c>
      <c r="U59" s="87">
        <v>0</v>
      </c>
      <c r="V59" s="87">
        <v>0</v>
      </c>
      <c r="W59" s="87">
        <v>36214</v>
      </c>
      <c r="X59" s="87">
        <v>0</v>
      </c>
      <c r="Y59" s="87">
        <v>38361</v>
      </c>
      <c r="Z59" s="87">
        <v>3054</v>
      </c>
      <c r="AA59" s="87">
        <v>28879</v>
      </c>
      <c r="AB59" s="87">
        <v>12000</v>
      </c>
      <c r="AC59" s="87">
        <v>0</v>
      </c>
      <c r="AD59" s="64">
        <f aca="true" t="shared" si="3" ref="AD59:AD73">SUM(T59:AC59)</f>
        <v>118508</v>
      </c>
      <c r="AE59" s="61">
        <v>2500</v>
      </c>
      <c r="AF59" s="61">
        <v>0</v>
      </c>
      <c r="AG59" s="61">
        <v>0</v>
      </c>
      <c r="AH59" s="61">
        <v>0</v>
      </c>
      <c r="AI59" s="61">
        <v>0</v>
      </c>
      <c r="AJ59" s="70">
        <v>82294</v>
      </c>
      <c r="AK59" s="61">
        <v>2500</v>
      </c>
      <c r="AL59" s="61">
        <v>0</v>
      </c>
      <c r="AM59" s="65">
        <v>821611</v>
      </c>
      <c r="AN59" s="61">
        <v>452249</v>
      </c>
      <c r="AO59" s="61">
        <v>84794</v>
      </c>
      <c r="AP59" s="61">
        <v>287068</v>
      </c>
      <c r="AQ59" s="63">
        <v>824111</v>
      </c>
    </row>
    <row r="60" spans="1:43" s="4" customFormat="1" ht="15">
      <c r="A60" s="58" t="s">
        <v>128</v>
      </c>
      <c r="B60" s="59" t="s">
        <v>55</v>
      </c>
      <c r="C60" s="60">
        <v>26748</v>
      </c>
      <c r="D60" s="84">
        <v>437188</v>
      </c>
      <c r="E60" s="61">
        <v>118311</v>
      </c>
      <c r="F60" s="61">
        <v>0</v>
      </c>
      <c r="G60" s="61">
        <v>555499</v>
      </c>
      <c r="H60" s="62">
        <v>28461</v>
      </c>
      <c r="I60" s="61">
        <v>84918</v>
      </c>
      <c r="J60" s="61">
        <v>12806</v>
      </c>
      <c r="K60" s="61">
        <v>0</v>
      </c>
      <c r="L60" s="61">
        <v>19685</v>
      </c>
      <c r="M60" s="61">
        <v>44291</v>
      </c>
      <c r="N60" s="61">
        <v>17838</v>
      </c>
      <c r="O60" s="61">
        <v>1079</v>
      </c>
      <c r="P60" s="61">
        <v>0</v>
      </c>
      <c r="Q60" s="61">
        <v>0</v>
      </c>
      <c r="R60" s="61">
        <v>2141</v>
      </c>
      <c r="S60" s="87">
        <v>182758</v>
      </c>
      <c r="T60" s="87">
        <v>0</v>
      </c>
      <c r="U60" s="87">
        <v>0</v>
      </c>
      <c r="V60" s="87">
        <v>0</v>
      </c>
      <c r="W60" s="87">
        <v>6679</v>
      </c>
      <c r="X60" s="87">
        <v>0</v>
      </c>
      <c r="Y60" s="87">
        <v>56779</v>
      </c>
      <c r="Z60" s="87">
        <v>4464</v>
      </c>
      <c r="AA60" s="87">
        <v>6833</v>
      </c>
      <c r="AB60" s="87">
        <v>55334</v>
      </c>
      <c r="AC60" s="87">
        <v>0</v>
      </c>
      <c r="AD60" s="64">
        <f t="shared" si="3"/>
        <v>130089</v>
      </c>
      <c r="AE60" s="61">
        <v>89</v>
      </c>
      <c r="AF60" s="61">
        <v>0</v>
      </c>
      <c r="AG60" s="61">
        <v>0</v>
      </c>
      <c r="AH60" s="61">
        <v>0</v>
      </c>
      <c r="AI60" s="61">
        <v>0</v>
      </c>
      <c r="AJ60" s="70">
        <v>123410</v>
      </c>
      <c r="AK60" s="61">
        <v>7979</v>
      </c>
      <c r="AL60" s="61">
        <v>7890</v>
      </c>
      <c r="AM60" s="65">
        <v>896807</v>
      </c>
      <c r="AN60" s="61">
        <v>555499</v>
      </c>
      <c r="AO60" s="61">
        <v>123499</v>
      </c>
      <c r="AP60" s="61">
        <v>225788</v>
      </c>
      <c r="AQ60" s="63">
        <v>904786</v>
      </c>
    </row>
    <row r="61" spans="1:43" s="4" customFormat="1" ht="30">
      <c r="A61" s="58" t="s">
        <v>116</v>
      </c>
      <c r="B61" s="59" t="s">
        <v>117</v>
      </c>
      <c r="C61" s="60">
        <v>26472</v>
      </c>
      <c r="D61" s="84">
        <v>496877</v>
      </c>
      <c r="E61" s="61">
        <v>50829</v>
      </c>
      <c r="F61" s="61">
        <v>62623</v>
      </c>
      <c r="G61" s="61">
        <v>610329</v>
      </c>
      <c r="H61" s="62">
        <v>40466</v>
      </c>
      <c r="I61" s="61">
        <v>0</v>
      </c>
      <c r="J61" s="61">
        <v>25604</v>
      </c>
      <c r="K61" s="61">
        <v>4542</v>
      </c>
      <c r="L61" s="61">
        <v>18896</v>
      </c>
      <c r="M61" s="61">
        <v>34817</v>
      </c>
      <c r="N61" s="61">
        <v>42413</v>
      </c>
      <c r="O61" s="61">
        <v>0</v>
      </c>
      <c r="P61" s="61">
        <v>0</v>
      </c>
      <c r="Q61" s="61">
        <v>0</v>
      </c>
      <c r="R61" s="61">
        <v>2168</v>
      </c>
      <c r="S61" s="87">
        <v>128440</v>
      </c>
      <c r="T61" s="87">
        <v>0</v>
      </c>
      <c r="U61" s="87">
        <v>0</v>
      </c>
      <c r="V61" s="87">
        <v>0</v>
      </c>
      <c r="W61" s="87">
        <v>1464</v>
      </c>
      <c r="X61" s="87">
        <v>1408</v>
      </c>
      <c r="Y61" s="87">
        <v>43767</v>
      </c>
      <c r="Z61" s="87">
        <v>4538</v>
      </c>
      <c r="AA61" s="87">
        <v>19146</v>
      </c>
      <c r="AB61" s="87">
        <v>44328</v>
      </c>
      <c r="AC61" s="87">
        <v>0</v>
      </c>
      <c r="AD61" s="64">
        <f t="shared" si="3"/>
        <v>114651</v>
      </c>
      <c r="AE61" s="61">
        <v>14404</v>
      </c>
      <c r="AF61" s="61">
        <v>0</v>
      </c>
      <c r="AG61" s="61">
        <v>0</v>
      </c>
      <c r="AH61" s="61">
        <v>715</v>
      </c>
      <c r="AI61" s="61">
        <v>0</v>
      </c>
      <c r="AJ61" s="70">
        <v>113187</v>
      </c>
      <c r="AK61" s="61">
        <v>15119</v>
      </c>
      <c r="AL61" s="61">
        <v>0</v>
      </c>
      <c r="AM61" s="65">
        <v>893886</v>
      </c>
      <c r="AN61" s="61">
        <v>547706</v>
      </c>
      <c r="AO61" s="61">
        <v>126898</v>
      </c>
      <c r="AP61" s="61">
        <v>234401</v>
      </c>
      <c r="AQ61" s="63">
        <v>909005</v>
      </c>
    </row>
    <row r="62" spans="1:43" s="4" customFormat="1" ht="15">
      <c r="A62" s="58" t="s">
        <v>107</v>
      </c>
      <c r="B62" s="59" t="s">
        <v>22</v>
      </c>
      <c r="C62" s="60">
        <v>26370</v>
      </c>
      <c r="D62" s="84">
        <v>1760169</v>
      </c>
      <c r="E62" s="61">
        <v>751512</v>
      </c>
      <c r="F62" s="61">
        <v>0</v>
      </c>
      <c r="G62" s="61">
        <v>2511681</v>
      </c>
      <c r="H62" s="62">
        <v>62173</v>
      </c>
      <c r="I62" s="61">
        <v>294648</v>
      </c>
      <c r="J62" s="61">
        <v>71819</v>
      </c>
      <c r="K62" s="61">
        <v>280</v>
      </c>
      <c r="L62" s="61">
        <v>60784</v>
      </c>
      <c r="M62" s="61">
        <v>171660</v>
      </c>
      <c r="N62" s="61">
        <v>105289</v>
      </c>
      <c r="O62" s="61">
        <v>19938</v>
      </c>
      <c r="P62" s="61">
        <v>0</v>
      </c>
      <c r="Q62" s="61">
        <v>0</v>
      </c>
      <c r="R62" s="61">
        <v>15547</v>
      </c>
      <c r="S62" s="87">
        <v>739965</v>
      </c>
      <c r="T62" s="88">
        <v>0</v>
      </c>
      <c r="U62" s="88">
        <v>0</v>
      </c>
      <c r="V62" s="88">
        <v>0</v>
      </c>
      <c r="W62" s="87">
        <v>32614</v>
      </c>
      <c r="X62" s="87">
        <v>20502</v>
      </c>
      <c r="Y62" s="87">
        <v>92776</v>
      </c>
      <c r="Z62" s="87">
        <v>20001</v>
      </c>
      <c r="AA62" s="87">
        <v>41093</v>
      </c>
      <c r="AB62" s="87">
        <v>143327</v>
      </c>
      <c r="AC62" s="88">
        <v>0</v>
      </c>
      <c r="AD62" s="64">
        <f t="shared" si="3"/>
        <v>350313</v>
      </c>
      <c r="AE62" s="61">
        <v>0</v>
      </c>
      <c r="AF62" s="61">
        <v>0</v>
      </c>
      <c r="AG62" s="61">
        <v>21</v>
      </c>
      <c r="AH62" s="61">
        <v>0</v>
      </c>
      <c r="AI62" s="61">
        <v>0</v>
      </c>
      <c r="AJ62" s="70">
        <v>317699</v>
      </c>
      <c r="AK62" s="61">
        <v>21</v>
      </c>
      <c r="AL62" s="61">
        <v>0</v>
      </c>
      <c r="AM62" s="65">
        <v>3664132</v>
      </c>
      <c r="AN62" s="61">
        <v>2511681</v>
      </c>
      <c r="AO62" s="61">
        <v>297218</v>
      </c>
      <c r="AP62" s="61">
        <v>855254</v>
      </c>
      <c r="AQ62" s="63">
        <v>3664153</v>
      </c>
    </row>
    <row r="63" spans="1:43" s="4" customFormat="1" ht="15">
      <c r="A63" s="58" t="s">
        <v>118</v>
      </c>
      <c r="B63" s="59" t="s">
        <v>119</v>
      </c>
      <c r="C63" s="60">
        <v>25087</v>
      </c>
      <c r="D63" s="84">
        <v>802317</v>
      </c>
      <c r="E63" s="61">
        <v>248755</v>
      </c>
      <c r="F63" s="61">
        <v>0</v>
      </c>
      <c r="G63" s="61">
        <v>1051072</v>
      </c>
      <c r="H63" s="62">
        <v>37351</v>
      </c>
      <c r="I63" s="61">
        <v>62859</v>
      </c>
      <c r="J63" s="61">
        <v>12687</v>
      </c>
      <c r="K63" s="61">
        <v>3343</v>
      </c>
      <c r="L63" s="61">
        <v>15340</v>
      </c>
      <c r="M63" s="61">
        <v>109189</v>
      </c>
      <c r="N63" s="61">
        <v>128235</v>
      </c>
      <c r="O63" s="61">
        <v>250</v>
      </c>
      <c r="P63" s="61">
        <v>0</v>
      </c>
      <c r="Q63" s="61">
        <v>0</v>
      </c>
      <c r="R63" s="61">
        <v>51030</v>
      </c>
      <c r="S63" s="87">
        <v>382933</v>
      </c>
      <c r="T63" s="87">
        <v>0</v>
      </c>
      <c r="U63" s="87">
        <v>124</v>
      </c>
      <c r="V63" s="87">
        <v>0</v>
      </c>
      <c r="W63" s="87">
        <v>14215</v>
      </c>
      <c r="X63" s="87">
        <v>0</v>
      </c>
      <c r="Y63" s="87">
        <v>59536</v>
      </c>
      <c r="Z63" s="87">
        <v>12336</v>
      </c>
      <c r="AA63" s="87">
        <v>17203</v>
      </c>
      <c r="AB63" s="87">
        <v>32860</v>
      </c>
      <c r="AC63" s="87">
        <v>0</v>
      </c>
      <c r="AD63" s="64">
        <f t="shared" si="3"/>
        <v>136274</v>
      </c>
      <c r="AE63" s="61">
        <v>1660</v>
      </c>
      <c r="AF63" s="61">
        <v>200</v>
      </c>
      <c r="AG63" s="61">
        <v>0</v>
      </c>
      <c r="AH63" s="61">
        <v>0</v>
      </c>
      <c r="AI63" s="61">
        <v>0</v>
      </c>
      <c r="AJ63" s="70">
        <v>121935</v>
      </c>
      <c r="AK63" s="61">
        <v>1860</v>
      </c>
      <c r="AL63" s="61">
        <v>0</v>
      </c>
      <c r="AM63" s="65">
        <v>1607630</v>
      </c>
      <c r="AN63" s="61">
        <v>1051072</v>
      </c>
      <c r="AO63" s="61">
        <v>123795</v>
      </c>
      <c r="AP63" s="61">
        <v>434623</v>
      </c>
      <c r="AQ63" s="63">
        <v>1609490</v>
      </c>
    </row>
    <row r="64" spans="1:43" s="4" customFormat="1" ht="15">
      <c r="A64" s="58" t="s">
        <v>126</v>
      </c>
      <c r="B64" s="59" t="s">
        <v>127</v>
      </c>
      <c r="C64" s="60">
        <v>24384</v>
      </c>
      <c r="D64" s="84">
        <v>264466</v>
      </c>
      <c r="E64" s="61">
        <v>77704</v>
      </c>
      <c r="F64" s="61">
        <v>6354</v>
      </c>
      <c r="G64" s="61">
        <v>348524</v>
      </c>
      <c r="H64" s="62">
        <v>9224</v>
      </c>
      <c r="I64" s="61">
        <v>9172</v>
      </c>
      <c r="J64" s="61">
        <v>51086</v>
      </c>
      <c r="K64" s="61">
        <v>44</v>
      </c>
      <c r="L64" s="61">
        <v>21550</v>
      </c>
      <c r="M64" s="61">
        <v>31858</v>
      </c>
      <c r="N64" s="61">
        <v>25470</v>
      </c>
      <c r="O64" s="61">
        <v>0</v>
      </c>
      <c r="P64" s="61">
        <v>0</v>
      </c>
      <c r="Q64" s="61">
        <v>0</v>
      </c>
      <c r="R64" s="61">
        <v>14960</v>
      </c>
      <c r="S64" s="87">
        <v>154140</v>
      </c>
      <c r="T64" s="87">
        <v>0</v>
      </c>
      <c r="U64" s="87">
        <v>0</v>
      </c>
      <c r="V64" s="87">
        <v>0</v>
      </c>
      <c r="W64" s="87">
        <v>44457</v>
      </c>
      <c r="X64" s="87">
        <v>0</v>
      </c>
      <c r="Y64" s="87">
        <v>76609</v>
      </c>
      <c r="Z64" s="87">
        <v>7711</v>
      </c>
      <c r="AA64" s="87">
        <v>36202</v>
      </c>
      <c r="AB64" s="87">
        <v>12357</v>
      </c>
      <c r="AC64" s="87">
        <v>796</v>
      </c>
      <c r="AD64" s="64">
        <f t="shared" si="3"/>
        <v>178132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70">
        <v>133675</v>
      </c>
      <c r="AK64" s="61">
        <v>0</v>
      </c>
      <c r="AL64" s="61">
        <v>0</v>
      </c>
      <c r="AM64" s="65">
        <v>690020</v>
      </c>
      <c r="AN64" s="61">
        <v>342170</v>
      </c>
      <c r="AO64" s="61">
        <v>133675</v>
      </c>
      <c r="AP64" s="61">
        <v>214175</v>
      </c>
      <c r="AQ64" s="63">
        <v>690020</v>
      </c>
    </row>
    <row r="65" spans="1:43" s="4" customFormat="1" ht="15">
      <c r="A65" s="58" t="s">
        <v>132</v>
      </c>
      <c r="B65" s="59" t="s">
        <v>41</v>
      </c>
      <c r="C65" s="60">
        <v>24185</v>
      </c>
      <c r="D65" s="84">
        <v>648030</v>
      </c>
      <c r="E65" s="61">
        <v>104177</v>
      </c>
      <c r="F65" s="61">
        <v>0</v>
      </c>
      <c r="G65" s="61">
        <v>752207</v>
      </c>
      <c r="H65" s="62">
        <v>22528</v>
      </c>
      <c r="I65" s="61">
        <v>54584</v>
      </c>
      <c r="J65" s="61">
        <v>35031</v>
      </c>
      <c r="K65" s="61">
        <v>4699</v>
      </c>
      <c r="L65" s="61">
        <v>15749</v>
      </c>
      <c r="M65" s="61">
        <v>22562</v>
      </c>
      <c r="N65" s="61">
        <v>35814</v>
      </c>
      <c r="O65" s="61">
        <v>0</v>
      </c>
      <c r="P65" s="61">
        <v>0</v>
      </c>
      <c r="Q65" s="61">
        <v>445</v>
      </c>
      <c r="R65" s="61">
        <v>1903</v>
      </c>
      <c r="S65" s="87">
        <v>170787</v>
      </c>
      <c r="T65" s="87">
        <v>0</v>
      </c>
      <c r="U65" s="87">
        <v>0</v>
      </c>
      <c r="V65" s="87">
        <v>0</v>
      </c>
      <c r="W65" s="87">
        <v>39158</v>
      </c>
      <c r="X65" s="87">
        <v>0</v>
      </c>
      <c r="Y65" s="87">
        <v>64761</v>
      </c>
      <c r="Z65" s="87">
        <v>2649</v>
      </c>
      <c r="AA65" s="87">
        <v>16904</v>
      </c>
      <c r="AB65" s="87">
        <v>61684</v>
      </c>
      <c r="AC65" s="87">
        <v>8306</v>
      </c>
      <c r="AD65" s="64">
        <f t="shared" si="3"/>
        <v>193462</v>
      </c>
      <c r="AE65" s="61">
        <v>406</v>
      </c>
      <c r="AF65" s="61">
        <v>0</v>
      </c>
      <c r="AG65" s="61">
        <v>0</v>
      </c>
      <c r="AH65" s="61">
        <v>0</v>
      </c>
      <c r="AI65" s="61">
        <v>997</v>
      </c>
      <c r="AJ65" s="70">
        <v>154304</v>
      </c>
      <c r="AK65" s="61">
        <v>5252</v>
      </c>
      <c r="AL65" s="61">
        <v>3849</v>
      </c>
      <c r="AM65" s="65">
        <v>1138984</v>
      </c>
      <c r="AN65" s="61">
        <v>752207</v>
      </c>
      <c r="AO65" s="61">
        <v>155707</v>
      </c>
      <c r="AP65" s="61">
        <v>236322</v>
      </c>
      <c r="AQ65" s="63">
        <v>1144236</v>
      </c>
    </row>
    <row r="66" spans="1:43" s="4" customFormat="1" ht="15">
      <c r="A66" s="58" t="s">
        <v>122</v>
      </c>
      <c r="B66" s="59" t="s">
        <v>123</v>
      </c>
      <c r="C66" s="60">
        <v>23398</v>
      </c>
      <c r="D66" s="84">
        <v>448550</v>
      </c>
      <c r="E66" s="61">
        <v>137647</v>
      </c>
      <c r="F66" s="61">
        <v>0</v>
      </c>
      <c r="G66" s="61">
        <v>586197</v>
      </c>
      <c r="H66" s="62">
        <v>28896</v>
      </c>
      <c r="I66" s="61">
        <v>72955</v>
      </c>
      <c r="J66" s="61">
        <v>16000</v>
      </c>
      <c r="K66" s="61">
        <v>539</v>
      </c>
      <c r="L66" s="61">
        <v>15468</v>
      </c>
      <c r="M66" s="61">
        <v>37425</v>
      </c>
      <c r="N66" s="61">
        <v>60786</v>
      </c>
      <c r="O66" s="61">
        <v>5270</v>
      </c>
      <c r="P66" s="61">
        <v>0</v>
      </c>
      <c r="Q66" s="61">
        <v>0</v>
      </c>
      <c r="R66" s="61">
        <v>2696</v>
      </c>
      <c r="S66" s="87">
        <v>211139</v>
      </c>
      <c r="T66" s="87">
        <v>0</v>
      </c>
      <c r="U66" s="87">
        <v>0</v>
      </c>
      <c r="V66" s="87">
        <v>0</v>
      </c>
      <c r="W66" s="87">
        <v>36670</v>
      </c>
      <c r="X66" s="87">
        <v>0</v>
      </c>
      <c r="Y66" s="87">
        <v>118225</v>
      </c>
      <c r="Z66" s="87">
        <v>7300</v>
      </c>
      <c r="AA66" s="87">
        <v>19518</v>
      </c>
      <c r="AB66" s="87">
        <v>35469</v>
      </c>
      <c r="AC66" s="87">
        <v>0</v>
      </c>
      <c r="AD66" s="64">
        <f t="shared" si="3"/>
        <v>217182</v>
      </c>
      <c r="AE66" s="61">
        <v>0</v>
      </c>
      <c r="AF66" s="61">
        <v>0</v>
      </c>
      <c r="AG66" s="61">
        <v>0</v>
      </c>
      <c r="AH66" s="61">
        <v>0</v>
      </c>
      <c r="AI66" s="61">
        <v>0</v>
      </c>
      <c r="AJ66" s="70">
        <v>180512</v>
      </c>
      <c r="AK66" s="61">
        <v>0</v>
      </c>
      <c r="AL66" s="61">
        <v>0</v>
      </c>
      <c r="AM66" s="65">
        <v>1043414</v>
      </c>
      <c r="AN66" s="61">
        <v>586197</v>
      </c>
      <c r="AO66" s="61">
        <v>180512</v>
      </c>
      <c r="AP66" s="61">
        <v>276705</v>
      </c>
      <c r="AQ66" s="63">
        <v>1043414</v>
      </c>
    </row>
    <row r="67" spans="1:43" s="4" customFormat="1" ht="15">
      <c r="A67" s="58" t="s">
        <v>124</v>
      </c>
      <c r="B67" s="59" t="s">
        <v>125</v>
      </c>
      <c r="C67" s="60">
        <v>23306</v>
      </c>
      <c r="D67" s="84">
        <v>630819</v>
      </c>
      <c r="E67" s="61">
        <v>156039</v>
      </c>
      <c r="F67" s="61">
        <v>0</v>
      </c>
      <c r="G67" s="61">
        <v>786858</v>
      </c>
      <c r="H67" s="62">
        <v>48267</v>
      </c>
      <c r="I67" s="61">
        <v>45349</v>
      </c>
      <c r="J67" s="61">
        <v>15839</v>
      </c>
      <c r="K67" s="61">
        <v>1878</v>
      </c>
      <c r="L67" s="61">
        <v>19122</v>
      </c>
      <c r="M67" s="61">
        <v>58643</v>
      </c>
      <c r="N67" s="61">
        <v>43259</v>
      </c>
      <c r="O67" s="61">
        <v>401</v>
      </c>
      <c r="P67" s="61">
        <v>0</v>
      </c>
      <c r="Q67" s="61">
        <v>0</v>
      </c>
      <c r="R67" s="61">
        <v>2534</v>
      </c>
      <c r="S67" s="87">
        <v>187025</v>
      </c>
      <c r="T67" s="87">
        <v>0</v>
      </c>
      <c r="U67" s="87">
        <v>0</v>
      </c>
      <c r="V67" s="87">
        <v>0</v>
      </c>
      <c r="W67" s="87">
        <v>34086</v>
      </c>
      <c r="X67" s="87">
        <v>6613</v>
      </c>
      <c r="Y67" s="87">
        <v>49956</v>
      </c>
      <c r="Z67" s="87">
        <v>4114</v>
      </c>
      <c r="AA67" s="87">
        <v>19948</v>
      </c>
      <c r="AB67" s="87">
        <v>25765</v>
      </c>
      <c r="AC67" s="87">
        <v>0</v>
      </c>
      <c r="AD67" s="64">
        <f t="shared" si="3"/>
        <v>140482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70">
        <v>106396</v>
      </c>
      <c r="AK67" s="61">
        <v>0</v>
      </c>
      <c r="AL67" s="61">
        <v>0</v>
      </c>
      <c r="AM67" s="65">
        <v>1162632</v>
      </c>
      <c r="AN67" s="61">
        <v>786858</v>
      </c>
      <c r="AO67" s="61">
        <v>99783</v>
      </c>
      <c r="AP67" s="61">
        <v>275991</v>
      </c>
      <c r="AQ67" s="63">
        <v>1162632</v>
      </c>
    </row>
    <row r="68" spans="1:43" s="4" customFormat="1" ht="15">
      <c r="A68" s="58" t="s">
        <v>129</v>
      </c>
      <c r="B68" s="59" t="s">
        <v>77</v>
      </c>
      <c r="C68" s="60">
        <v>22660</v>
      </c>
      <c r="D68" s="84">
        <v>441785</v>
      </c>
      <c r="E68" s="61">
        <v>97970</v>
      </c>
      <c r="F68" s="61">
        <v>0</v>
      </c>
      <c r="G68" s="61">
        <v>539755</v>
      </c>
      <c r="H68" s="62">
        <v>18869</v>
      </c>
      <c r="I68" s="61">
        <v>90055</v>
      </c>
      <c r="J68" s="61">
        <v>25032</v>
      </c>
      <c r="K68" s="61">
        <v>64</v>
      </c>
      <c r="L68" s="61">
        <v>31422</v>
      </c>
      <c r="M68" s="61">
        <v>58500</v>
      </c>
      <c r="N68" s="61">
        <v>31651</v>
      </c>
      <c r="O68" s="61">
        <v>6620</v>
      </c>
      <c r="P68" s="61">
        <v>0</v>
      </c>
      <c r="Q68" s="61">
        <v>0</v>
      </c>
      <c r="R68" s="61">
        <v>1029</v>
      </c>
      <c r="S68" s="87">
        <v>244373</v>
      </c>
      <c r="T68" s="87">
        <v>0</v>
      </c>
      <c r="U68" s="87">
        <v>0</v>
      </c>
      <c r="V68" s="87">
        <v>0</v>
      </c>
      <c r="W68" s="87">
        <v>6294</v>
      </c>
      <c r="X68" s="87">
        <v>0</v>
      </c>
      <c r="Y68" s="87">
        <v>65519</v>
      </c>
      <c r="Z68" s="87">
        <v>4256</v>
      </c>
      <c r="AA68" s="87">
        <v>18700</v>
      </c>
      <c r="AB68" s="87">
        <v>6199</v>
      </c>
      <c r="AC68" s="87">
        <v>0</v>
      </c>
      <c r="AD68" s="64">
        <f t="shared" si="3"/>
        <v>100968</v>
      </c>
      <c r="AE68" s="61">
        <v>14</v>
      </c>
      <c r="AF68" s="61">
        <v>0</v>
      </c>
      <c r="AG68" s="61">
        <v>0</v>
      </c>
      <c r="AH68" s="61">
        <v>0</v>
      </c>
      <c r="AI68" s="61">
        <v>0</v>
      </c>
      <c r="AJ68" s="70">
        <v>94674</v>
      </c>
      <c r="AK68" s="61">
        <v>14</v>
      </c>
      <c r="AL68" s="61">
        <v>0</v>
      </c>
      <c r="AM68" s="65">
        <v>903965</v>
      </c>
      <c r="AN68" s="61">
        <v>539755</v>
      </c>
      <c r="AO68" s="61">
        <v>94688</v>
      </c>
      <c r="AP68" s="61">
        <v>269536</v>
      </c>
      <c r="AQ68" s="63">
        <v>903979</v>
      </c>
    </row>
    <row r="69" spans="1:43" s="4" customFormat="1" ht="15">
      <c r="A69" s="58" t="s">
        <v>137</v>
      </c>
      <c r="B69" s="59" t="s">
        <v>22</v>
      </c>
      <c r="C69" s="60">
        <v>22120</v>
      </c>
      <c r="D69" s="84">
        <v>610577</v>
      </c>
      <c r="E69" s="61">
        <v>143128</v>
      </c>
      <c r="F69" s="61">
        <v>0</v>
      </c>
      <c r="G69" s="61">
        <v>753705</v>
      </c>
      <c r="H69" s="62">
        <v>25795</v>
      </c>
      <c r="I69" s="61">
        <v>28125</v>
      </c>
      <c r="J69" s="61">
        <v>32385</v>
      </c>
      <c r="K69" s="61">
        <v>32</v>
      </c>
      <c r="L69" s="61">
        <v>13989</v>
      </c>
      <c r="M69" s="61">
        <v>44399</v>
      </c>
      <c r="N69" s="61">
        <v>39994</v>
      </c>
      <c r="O69" s="61">
        <v>5544</v>
      </c>
      <c r="P69" s="61">
        <v>0</v>
      </c>
      <c r="Q69" s="61">
        <v>0</v>
      </c>
      <c r="R69" s="61">
        <v>378</v>
      </c>
      <c r="S69" s="87">
        <v>164846</v>
      </c>
      <c r="T69" s="87">
        <v>0</v>
      </c>
      <c r="U69" s="87">
        <v>0</v>
      </c>
      <c r="V69" s="87">
        <v>0</v>
      </c>
      <c r="W69" s="87">
        <v>12550</v>
      </c>
      <c r="X69" s="87">
        <v>23640</v>
      </c>
      <c r="Y69" s="87">
        <v>39727</v>
      </c>
      <c r="Z69" s="87">
        <v>6983</v>
      </c>
      <c r="AA69" s="87">
        <v>12788</v>
      </c>
      <c r="AB69" s="87">
        <v>26746</v>
      </c>
      <c r="AC69" s="87">
        <v>0</v>
      </c>
      <c r="AD69" s="64">
        <f t="shared" si="3"/>
        <v>122434</v>
      </c>
      <c r="AE69" s="61">
        <v>906</v>
      </c>
      <c r="AF69" s="61">
        <v>0</v>
      </c>
      <c r="AG69" s="61">
        <v>0</v>
      </c>
      <c r="AH69" s="61">
        <v>0</v>
      </c>
      <c r="AI69" s="61">
        <v>0</v>
      </c>
      <c r="AJ69" s="70">
        <v>109884</v>
      </c>
      <c r="AK69" s="61">
        <v>906</v>
      </c>
      <c r="AL69" s="61">
        <v>0</v>
      </c>
      <c r="AM69" s="65">
        <v>1066780</v>
      </c>
      <c r="AN69" s="61">
        <v>753705</v>
      </c>
      <c r="AO69" s="61">
        <v>87150</v>
      </c>
      <c r="AP69" s="61">
        <v>226831</v>
      </c>
      <c r="AQ69" s="63">
        <v>1067686</v>
      </c>
    </row>
    <row r="70" spans="1:43" s="4" customFormat="1" ht="15">
      <c r="A70" s="58" t="s">
        <v>130</v>
      </c>
      <c r="B70" s="59" t="s">
        <v>131</v>
      </c>
      <c r="C70" s="60">
        <v>21397</v>
      </c>
      <c r="D70" s="84">
        <v>977889</v>
      </c>
      <c r="E70" s="61">
        <v>385770</v>
      </c>
      <c r="F70" s="61">
        <v>0</v>
      </c>
      <c r="G70" s="61">
        <v>1363659</v>
      </c>
      <c r="H70" s="62">
        <v>28972</v>
      </c>
      <c r="I70" s="61">
        <v>99299</v>
      </c>
      <c r="J70" s="61">
        <v>23744</v>
      </c>
      <c r="K70" s="61">
        <v>5046</v>
      </c>
      <c r="L70" s="61">
        <v>39250</v>
      </c>
      <c r="M70" s="61">
        <v>100510</v>
      </c>
      <c r="N70" s="61">
        <v>44425</v>
      </c>
      <c r="O70" s="61">
        <v>0</v>
      </c>
      <c r="P70" s="61">
        <v>0</v>
      </c>
      <c r="Q70" s="61">
        <v>0</v>
      </c>
      <c r="R70" s="61">
        <v>2175</v>
      </c>
      <c r="S70" s="87">
        <v>314449</v>
      </c>
      <c r="T70" s="87">
        <v>0</v>
      </c>
      <c r="U70" s="87">
        <v>0</v>
      </c>
      <c r="V70" s="87">
        <v>0</v>
      </c>
      <c r="W70" s="87">
        <v>20327</v>
      </c>
      <c r="X70" s="87">
        <v>6927</v>
      </c>
      <c r="Y70" s="87">
        <v>122851</v>
      </c>
      <c r="Z70" s="87">
        <v>6904</v>
      </c>
      <c r="AA70" s="87">
        <v>35513</v>
      </c>
      <c r="AB70" s="87">
        <v>58112</v>
      </c>
      <c r="AC70" s="87">
        <v>0</v>
      </c>
      <c r="AD70" s="64">
        <f t="shared" si="3"/>
        <v>250634</v>
      </c>
      <c r="AE70" s="61">
        <v>0</v>
      </c>
      <c r="AF70" s="61">
        <v>0</v>
      </c>
      <c r="AG70" s="61">
        <v>0</v>
      </c>
      <c r="AH70" s="61">
        <v>0</v>
      </c>
      <c r="AI70" s="61">
        <v>0</v>
      </c>
      <c r="AJ70" s="70">
        <v>230307</v>
      </c>
      <c r="AK70" s="61">
        <v>0</v>
      </c>
      <c r="AL70" s="61">
        <v>0</v>
      </c>
      <c r="AM70" s="65">
        <v>1957714</v>
      </c>
      <c r="AN70" s="61">
        <v>1363659</v>
      </c>
      <c r="AO70" s="61">
        <v>223380</v>
      </c>
      <c r="AP70" s="61">
        <v>370675</v>
      </c>
      <c r="AQ70" s="63">
        <v>1957714</v>
      </c>
    </row>
    <row r="71" spans="1:43" s="4" customFormat="1" ht="15">
      <c r="A71" s="58" t="s">
        <v>133</v>
      </c>
      <c r="B71" s="59" t="s">
        <v>134</v>
      </c>
      <c r="C71" s="60">
        <v>21321</v>
      </c>
      <c r="D71" s="84">
        <v>588069</v>
      </c>
      <c r="E71" s="61">
        <v>212235</v>
      </c>
      <c r="F71" s="61">
        <v>0</v>
      </c>
      <c r="G71" s="61">
        <v>800304</v>
      </c>
      <c r="H71" s="62">
        <v>36741</v>
      </c>
      <c r="I71" s="61">
        <v>62313</v>
      </c>
      <c r="J71" s="61">
        <v>14781</v>
      </c>
      <c r="K71" s="61">
        <v>1894</v>
      </c>
      <c r="L71" s="61">
        <v>16032</v>
      </c>
      <c r="M71" s="61">
        <v>33431</v>
      </c>
      <c r="N71" s="61">
        <v>16832</v>
      </c>
      <c r="O71" s="61">
        <v>45</v>
      </c>
      <c r="P71" s="61">
        <v>0</v>
      </c>
      <c r="Q71" s="61">
        <v>0</v>
      </c>
      <c r="R71" s="61">
        <v>847</v>
      </c>
      <c r="S71" s="87">
        <v>146175</v>
      </c>
      <c r="T71" s="87">
        <v>0</v>
      </c>
      <c r="U71" s="87">
        <v>0</v>
      </c>
      <c r="V71" s="87">
        <v>0</v>
      </c>
      <c r="W71" s="87">
        <v>9585</v>
      </c>
      <c r="X71" s="87">
        <v>582</v>
      </c>
      <c r="Y71" s="87">
        <v>50272</v>
      </c>
      <c r="Z71" s="87">
        <v>4487</v>
      </c>
      <c r="AA71" s="87">
        <v>16383</v>
      </c>
      <c r="AB71" s="87">
        <v>49342</v>
      </c>
      <c r="AC71" s="87">
        <v>2349</v>
      </c>
      <c r="AD71" s="64">
        <f t="shared" si="3"/>
        <v>133000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70">
        <v>123415</v>
      </c>
      <c r="AK71" s="61">
        <v>0</v>
      </c>
      <c r="AL71" s="61">
        <v>0</v>
      </c>
      <c r="AM71" s="65">
        <v>1116220</v>
      </c>
      <c r="AN71" s="61">
        <v>800304</v>
      </c>
      <c r="AO71" s="61">
        <v>122833</v>
      </c>
      <c r="AP71" s="61">
        <v>193083</v>
      </c>
      <c r="AQ71" s="63">
        <v>1116220</v>
      </c>
    </row>
    <row r="72" spans="1:43" s="4" customFormat="1" ht="15">
      <c r="A72" s="58" t="s">
        <v>135</v>
      </c>
      <c r="B72" s="59" t="s">
        <v>136</v>
      </c>
      <c r="C72" s="60">
        <v>20817</v>
      </c>
      <c r="D72" s="84">
        <v>618421</v>
      </c>
      <c r="E72" s="61">
        <v>160078</v>
      </c>
      <c r="F72" s="61">
        <v>0</v>
      </c>
      <c r="G72" s="61">
        <v>778499</v>
      </c>
      <c r="H72" s="62">
        <v>36921</v>
      </c>
      <c r="I72" s="61">
        <v>102819</v>
      </c>
      <c r="J72" s="61">
        <v>102211</v>
      </c>
      <c r="K72" s="61">
        <v>3641</v>
      </c>
      <c r="L72" s="61">
        <v>985</v>
      </c>
      <c r="M72" s="61">
        <v>44686</v>
      </c>
      <c r="N72" s="61">
        <v>34193</v>
      </c>
      <c r="O72" s="61">
        <v>19156</v>
      </c>
      <c r="P72" s="61">
        <v>0</v>
      </c>
      <c r="Q72" s="61">
        <v>0</v>
      </c>
      <c r="R72" s="61">
        <v>12782</v>
      </c>
      <c r="S72" s="87">
        <v>320473</v>
      </c>
      <c r="T72" s="87">
        <v>8635</v>
      </c>
      <c r="U72" s="87">
        <v>0</v>
      </c>
      <c r="V72" s="87">
        <v>350</v>
      </c>
      <c r="W72" s="87">
        <v>16771</v>
      </c>
      <c r="X72" s="87">
        <v>0</v>
      </c>
      <c r="Y72" s="87">
        <v>92479</v>
      </c>
      <c r="Z72" s="87">
        <v>9225</v>
      </c>
      <c r="AA72" s="87">
        <v>19375</v>
      </c>
      <c r="AB72" s="87">
        <v>58862</v>
      </c>
      <c r="AC72" s="87">
        <v>0</v>
      </c>
      <c r="AD72" s="64">
        <f t="shared" si="3"/>
        <v>205697</v>
      </c>
      <c r="AE72" s="61">
        <v>741</v>
      </c>
      <c r="AF72" s="61">
        <v>0</v>
      </c>
      <c r="AG72" s="61">
        <v>0</v>
      </c>
      <c r="AH72" s="61">
        <v>0</v>
      </c>
      <c r="AI72" s="61">
        <v>0</v>
      </c>
      <c r="AJ72" s="70">
        <v>179941</v>
      </c>
      <c r="AK72" s="61">
        <v>741</v>
      </c>
      <c r="AL72" s="61">
        <v>0</v>
      </c>
      <c r="AM72" s="65">
        <v>1341590</v>
      </c>
      <c r="AN72" s="61">
        <v>778499</v>
      </c>
      <c r="AO72" s="61">
        <v>180682</v>
      </c>
      <c r="AP72" s="61">
        <v>383150</v>
      </c>
      <c r="AQ72" s="63">
        <v>1342331</v>
      </c>
    </row>
    <row r="73" spans="1:43" s="4" customFormat="1" ht="15">
      <c r="A73" s="58" t="s">
        <v>144</v>
      </c>
      <c r="B73" s="59" t="s">
        <v>145</v>
      </c>
      <c r="C73" s="60">
        <v>20694</v>
      </c>
      <c r="D73" s="84">
        <v>406059</v>
      </c>
      <c r="E73" s="61">
        <v>160683</v>
      </c>
      <c r="F73" s="61">
        <v>0</v>
      </c>
      <c r="G73" s="61">
        <v>566742</v>
      </c>
      <c r="H73" s="62">
        <v>53794</v>
      </c>
      <c r="I73" s="61">
        <v>34590</v>
      </c>
      <c r="J73" s="61">
        <v>18305</v>
      </c>
      <c r="K73" s="61">
        <v>672</v>
      </c>
      <c r="L73" s="61">
        <v>11012</v>
      </c>
      <c r="M73" s="61">
        <v>37300</v>
      </c>
      <c r="N73" s="61">
        <v>46959</v>
      </c>
      <c r="O73" s="61">
        <v>0</v>
      </c>
      <c r="P73" s="61">
        <v>0</v>
      </c>
      <c r="Q73" s="61">
        <v>0</v>
      </c>
      <c r="R73" s="61">
        <v>1372</v>
      </c>
      <c r="S73" s="87">
        <v>150210</v>
      </c>
      <c r="T73" s="87">
        <v>0</v>
      </c>
      <c r="U73" s="87">
        <v>0</v>
      </c>
      <c r="V73" s="87">
        <v>0</v>
      </c>
      <c r="W73" s="87">
        <v>35217</v>
      </c>
      <c r="X73" s="87">
        <v>0</v>
      </c>
      <c r="Y73" s="87">
        <v>85598</v>
      </c>
      <c r="Z73" s="87">
        <v>6800</v>
      </c>
      <c r="AA73" s="87">
        <v>17021</v>
      </c>
      <c r="AB73" s="87">
        <v>23225</v>
      </c>
      <c r="AC73" s="87">
        <v>0</v>
      </c>
      <c r="AD73" s="64">
        <f t="shared" si="3"/>
        <v>167861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70">
        <v>132644</v>
      </c>
      <c r="AK73" s="61">
        <v>0</v>
      </c>
      <c r="AL73" s="61">
        <v>0</v>
      </c>
      <c r="AM73" s="65">
        <v>938607</v>
      </c>
      <c r="AN73" s="61">
        <v>566742</v>
      </c>
      <c r="AO73" s="61">
        <v>132644</v>
      </c>
      <c r="AP73" s="61">
        <v>239221</v>
      </c>
      <c r="AQ73" s="63">
        <v>938607</v>
      </c>
    </row>
    <row r="74" spans="1:43" s="4" customFormat="1" ht="15">
      <c r="A74" s="58" t="s">
        <v>143</v>
      </c>
      <c r="B74" s="59" t="s">
        <v>28</v>
      </c>
      <c r="C74" s="60">
        <v>20635</v>
      </c>
      <c r="D74" s="84">
        <v>1256082</v>
      </c>
      <c r="E74" s="61">
        <v>332392</v>
      </c>
      <c r="F74" s="61">
        <v>0</v>
      </c>
      <c r="G74" s="61">
        <v>1588474</v>
      </c>
      <c r="H74" s="62">
        <v>59489</v>
      </c>
      <c r="I74" s="61">
        <v>122369</v>
      </c>
      <c r="J74" s="61">
        <v>10280</v>
      </c>
      <c r="K74" s="61">
        <v>6210</v>
      </c>
      <c r="L74" s="61">
        <v>36236</v>
      </c>
      <c r="M74" s="61">
        <v>140066</v>
      </c>
      <c r="N74" s="61">
        <v>104425</v>
      </c>
      <c r="O74" s="61">
        <v>9163</v>
      </c>
      <c r="P74" s="61">
        <v>0</v>
      </c>
      <c r="Q74" s="61">
        <v>0</v>
      </c>
      <c r="R74" s="61">
        <v>33325</v>
      </c>
      <c r="S74" s="87">
        <v>462074</v>
      </c>
      <c r="T74" s="87">
        <v>0</v>
      </c>
      <c r="U74" s="87">
        <v>0</v>
      </c>
      <c r="V74" s="87">
        <v>0</v>
      </c>
      <c r="W74" s="87">
        <v>20859</v>
      </c>
      <c r="X74" s="87">
        <v>0</v>
      </c>
      <c r="Y74" s="87">
        <v>183820</v>
      </c>
      <c r="Z74" s="87">
        <v>17154</v>
      </c>
      <c r="AA74" s="87">
        <v>39357</v>
      </c>
      <c r="AB74" s="87">
        <v>26163</v>
      </c>
      <c r="AC74" s="87">
        <v>168816</v>
      </c>
      <c r="AD74" s="64">
        <v>518679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70">
        <v>435310</v>
      </c>
      <c r="AK74" s="61">
        <v>0</v>
      </c>
      <c r="AL74" s="61">
        <v>0</v>
      </c>
      <c r="AM74" s="65">
        <v>2566206</v>
      </c>
      <c r="AN74" s="61">
        <v>1588474</v>
      </c>
      <c r="AO74" s="61">
        <v>435310</v>
      </c>
      <c r="AP74" s="61">
        <v>542422</v>
      </c>
      <c r="AQ74" s="63">
        <v>2566206</v>
      </c>
    </row>
    <row r="75" spans="1:43" s="4" customFormat="1" ht="15">
      <c r="A75" s="58" t="s">
        <v>140</v>
      </c>
      <c r="B75" s="59" t="s">
        <v>141</v>
      </c>
      <c r="C75" s="60">
        <v>19450</v>
      </c>
      <c r="D75" s="84">
        <v>642851</v>
      </c>
      <c r="E75" s="61">
        <v>306014</v>
      </c>
      <c r="F75" s="61">
        <v>48547</v>
      </c>
      <c r="G75" s="61">
        <v>997412</v>
      </c>
      <c r="H75" s="62">
        <v>37766</v>
      </c>
      <c r="I75" s="61">
        <v>291254</v>
      </c>
      <c r="J75" s="61">
        <v>6378</v>
      </c>
      <c r="K75" s="61">
        <v>2397</v>
      </c>
      <c r="L75" s="61">
        <v>33414</v>
      </c>
      <c r="M75" s="61">
        <v>41835</v>
      </c>
      <c r="N75" s="61">
        <v>66717</v>
      </c>
      <c r="O75" s="61">
        <v>40</v>
      </c>
      <c r="P75" s="61">
        <v>0</v>
      </c>
      <c r="Q75" s="61">
        <v>0</v>
      </c>
      <c r="R75" s="61">
        <v>69269</v>
      </c>
      <c r="S75" s="87">
        <v>511304</v>
      </c>
      <c r="T75" s="87">
        <v>0</v>
      </c>
      <c r="U75" s="87">
        <v>0</v>
      </c>
      <c r="V75" s="87">
        <v>1261</v>
      </c>
      <c r="W75" s="87">
        <v>25648</v>
      </c>
      <c r="X75" s="87">
        <v>0</v>
      </c>
      <c r="Y75" s="87">
        <v>50625</v>
      </c>
      <c r="Z75" s="87">
        <v>6745</v>
      </c>
      <c r="AA75" s="87">
        <v>12290</v>
      </c>
      <c r="AB75" s="87">
        <v>78441</v>
      </c>
      <c r="AC75" s="87">
        <v>0</v>
      </c>
      <c r="AD75" s="64">
        <f aca="true" t="shared" si="4" ref="AD75:AD95">SUM(T75:AC75)</f>
        <v>175010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70">
        <v>148101</v>
      </c>
      <c r="AK75" s="61">
        <v>0</v>
      </c>
      <c r="AL75" s="61">
        <v>0</v>
      </c>
      <c r="AM75" s="65">
        <v>1721492</v>
      </c>
      <c r="AN75" s="61">
        <v>948865</v>
      </c>
      <c r="AO75" s="61">
        <v>148101</v>
      </c>
      <c r="AP75" s="61">
        <v>624526</v>
      </c>
      <c r="AQ75" s="63">
        <v>1721492</v>
      </c>
    </row>
    <row r="76" spans="1:43" s="4" customFormat="1" ht="15">
      <c r="A76" s="58" t="s">
        <v>138</v>
      </c>
      <c r="B76" s="59" t="s">
        <v>139</v>
      </c>
      <c r="C76" s="60">
        <v>19391</v>
      </c>
      <c r="D76" s="84">
        <v>841351</v>
      </c>
      <c r="E76" s="61">
        <v>285302</v>
      </c>
      <c r="F76" s="61">
        <v>0</v>
      </c>
      <c r="G76" s="61">
        <v>1126653</v>
      </c>
      <c r="H76" s="62">
        <v>52357</v>
      </c>
      <c r="I76" s="61">
        <v>129229</v>
      </c>
      <c r="J76" s="61">
        <v>6118</v>
      </c>
      <c r="K76" s="61">
        <v>7114</v>
      </c>
      <c r="L76" s="61">
        <v>29948</v>
      </c>
      <c r="M76" s="61">
        <v>56885</v>
      </c>
      <c r="N76" s="61">
        <v>59147</v>
      </c>
      <c r="O76" s="61">
        <v>5830</v>
      </c>
      <c r="P76" s="61">
        <v>0</v>
      </c>
      <c r="Q76" s="61">
        <v>0</v>
      </c>
      <c r="R76" s="61">
        <v>58719</v>
      </c>
      <c r="S76" s="87">
        <v>352990</v>
      </c>
      <c r="T76" s="88">
        <v>0</v>
      </c>
      <c r="U76" s="88">
        <v>0</v>
      </c>
      <c r="V76" s="87">
        <v>345</v>
      </c>
      <c r="W76" s="87">
        <v>33264</v>
      </c>
      <c r="X76" s="88">
        <v>0</v>
      </c>
      <c r="Y76" s="87">
        <v>64359</v>
      </c>
      <c r="Z76" s="87">
        <v>8507</v>
      </c>
      <c r="AA76" s="87">
        <v>79797</v>
      </c>
      <c r="AB76" s="87">
        <v>52198</v>
      </c>
      <c r="AC76" s="87">
        <v>2505</v>
      </c>
      <c r="AD76" s="64">
        <f t="shared" si="4"/>
        <v>240975</v>
      </c>
      <c r="AE76" s="61">
        <v>0</v>
      </c>
      <c r="AF76" s="61">
        <v>0</v>
      </c>
      <c r="AG76" s="61">
        <v>0</v>
      </c>
      <c r="AH76" s="61">
        <v>0</v>
      </c>
      <c r="AI76" s="61">
        <v>0</v>
      </c>
      <c r="AJ76" s="70">
        <v>207366</v>
      </c>
      <c r="AK76" s="61">
        <v>0</v>
      </c>
      <c r="AL76" s="61">
        <v>0</v>
      </c>
      <c r="AM76" s="65">
        <v>1772975</v>
      </c>
      <c r="AN76" s="61">
        <v>1126653</v>
      </c>
      <c r="AO76" s="61">
        <v>207366</v>
      </c>
      <c r="AP76" s="61">
        <v>438956</v>
      </c>
      <c r="AQ76" s="63">
        <v>1772975</v>
      </c>
    </row>
    <row r="77" spans="1:43" s="4" customFormat="1" ht="30">
      <c r="A77" s="58" t="s">
        <v>142</v>
      </c>
      <c r="B77" s="59" t="s">
        <v>55</v>
      </c>
      <c r="C77" s="60">
        <v>18930</v>
      </c>
      <c r="D77" s="84">
        <v>561804</v>
      </c>
      <c r="E77" s="61">
        <v>191586</v>
      </c>
      <c r="F77" s="61">
        <v>300</v>
      </c>
      <c r="G77" s="61">
        <v>753690</v>
      </c>
      <c r="H77" s="62">
        <v>17254</v>
      </c>
      <c r="I77" s="61">
        <v>94549</v>
      </c>
      <c r="J77" s="61">
        <v>25719</v>
      </c>
      <c r="K77" s="61">
        <v>1466</v>
      </c>
      <c r="L77" s="61">
        <v>24389</v>
      </c>
      <c r="M77" s="61">
        <v>48094</v>
      </c>
      <c r="N77" s="61">
        <v>320</v>
      </c>
      <c r="O77" s="61">
        <v>2576</v>
      </c>
      <c r="P77" s="61">
        <v>0</v>
      </c>
      <c r="Q77" s="61">
        <v>0</v>
      </c>
      <c r="R77" s="61">
        <v>0</v>
      </c>
      <c r="S77" s="87">
        <v>197113</v>
      </c>
      <c r="T77" s="87">
        <v>0</v>
      </c>
      <c r="U77" s="87">
        <v>0</v>
      </c>
      <c r="V77" s="87">
        <v>0</v>
      </c>
      <c r="W77" s="87">
        <v>14078</v>
      </c>
      <c r="X77" s="87">
        <v>5746</v>
      </c>
      <c r="Y77" s="87">
        <v>44350</v>
      </c>
      <c r="Z77" s="87">
        <v>4438</v>
      </c>
      <c r="AA77" s="87">
        <v>28019</v>
      </c>
      <c r="AB77" s="87">
        <v>26425</v>
      </c>
      <c r="AC77" s="87">
        <v>255</v>
      </c>
      <c r="AD77" s="64">
        <f t="shared" si="4"/>
        <v>123311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70">
        <v>109233</v>
      </c>
      <c r="AK77" s="61">
        <v>0</v>
      </c>
      <c r="AL77" s="61">
        <v>0</v>
      </c>
      <c r="AM77" s="65">
        <v>1091368</v>
      </c>
      <c r="AN77" s="61">
        <v>753390</v>
      </c>
      <c r="AO77" s="61">
        <v>103487</v>
      </c>
      <c r="AP77" s="61">
        <v>234491</v>
      </c>
      <c r="AQ77" s="63">
        <v>1091368</v>
      </c>
    </row>
    <row r="78" spans="1:43" s="4" customFormat="1" ht="15">
      <c r="A78" s="58" t="s">
        <v>148</v>
      </c>
      <c r="B78" s="59" t="s">
        <v>121</v>
      </c>
      <c r="C78" s="60">
        <v>18846</v>
      </c>
      <c r="D78" s="84">
        <v>705297</v>
      </c>
      <c r="E78" s="61">
        <v>171134</v>
      </c>
      <c r="F78" s="61">
        <v>0</v>
      </c>
      <c r="G78" s="61">
        <v>876431</v>
      </c>
      <c r="H78" s="62">
        <v>239143</v>
      </c>
      <c r="I78" s="61">
        <v>215083</v>
      </c>
      <c r="J78" s="61">
        <v>4877</v>
      </c>
      <c r="K78" s="61">
        <v>622</v>
      </c>
      <c r="L78" s="61">
        <v>28769</v>
      </c>
      <c r="M78" s="61">
        <v>148568</v>
      </c>
      <c r="N78" s="61">
        <v>0</v>
      </c>
      <c r="O78" s="61">
        <v>0</v>
      </c>
      <c r="P78" s="61">
        <v>0</v>
      </c>
      <c r="Q78" s="61">
        <v>0</v>
      </c>
      <c r="R78" s="61">
        <v>23367</v>
      </c>
      <c r="S78" s="87">
        <v>421286</v>
      </c>
      <c r="T78" s="87">
        <v>0</v>
      </c>
      <c r="U78" s="87">
        <v>0</v>
      </c>
      <c r="V78" s="87">
        <v>69945</v>
      </c>
      <c r="W78" s="87">
        <v>29411</v>
      </c>
      <c r="X78" s="87">
        <v>0</v>
      </c>
      <c r="Y78" s="87">
        <v>120772</v>
      </c>
      <c r="Z78" s="87">
        <v>4083</v>
      </c>
      <c r="AA78" s="87">
        <v>39299</v>
      </c>
      <c r="AB78" s="87">
        <v>0</v>
      </c>
      <c r="AC78" s="87">
        <v>0</v>
      </c>
      <c r="AD78" s="64">
        <f t="shared" si="4"/>
        <v>263510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70">
        <v>164154</v>
      </c>
      <c r="AK78" s="61">
        <v>0</v>
      </c>
      <c r="AL78" s="61">
        <v>0</v>
      </c>
      <c r="AM78" s="65">
        <v>1800370</v>
      </c>
      <c r="AN78" s="61">
        <v>876431</v>
      </c>
      <c r="AO78" s="61">
        <v>164154</v>
      </c>
      <c r="AP78" s="61">
        <v>759785</v>
      </c>
      <c r="AQ78" s="63">
        <v>1800370</v>
      </c>
    </row>
    <row r="79" spans="1:43" s="4" customFormat="1" ht="15">
      <c r="A79" s="58" t="s">
        <v>146</v>
      </c>
      <c r="B79" s="59" t="s">
        <v>147</v>
      </c>
      <c r="C79" s="60">
        <v>18762</v>
      </c>
      <c r="D79" s="84">
        <v>598239</v>
      </c>
      <c r="E79" s="61">
        <v>141599</v>
      </c>
      <c r="F79" s="61">
        <v>0</v>
      </c>
      <c r="G79" s="61">
        <v>739838</v>
      </c>
      <c r="H79" s="62">
        <v>27064</v>
      </c>
      <c r="I79" s="61">
        <v>87835</v>
      </c>
      <c r="J79" s="61">
        <v>43649</v>
      </c>
      <c r="K79" s="61">
        <v>1625</v>
      </c>
      <c r="L79" s="61">
        <v>44628</v>
      </c>
      <c r="M79" s="61">
        <v>63199</v>
      </c>
      <c r="N79" s="61">
        <v>7397</v>
      </c>
      <c r="O79" s="61">
        <v>0</v>
      </c>
      <c r="P79" s="61">
        <v>126409</v>
      </c>
      <c r="Q79" s="61">
        <v>0</v>
      </c>
      <c r="R79" s="61">
        <v>0</v>
      </c>
      <c r="S79" s="87">
        <v>374742</v>
      </c>
      <c r="T79" s="87">
        <v>0</v>
      </c>
      <c r="U79" s="87">
        <v>0</v>
      </c>
      <c r="V79" s="87">
        <v>15363</v>
      </c>
      <c r="W79" s="87">
        <v>25934</v>
      </c>
      <c r="X79" s="87">
        <v>5696</v>
      </c>
      <c r="Y79" s="87">
        <v>70438</v>
      </c>
      <c r="Z79" s="87">
        <v>3628</v>
      </c>
      <c r="AA79" s="87">
        <v>37957</v>
      </c>
      <c r="AB79" s="87">
        <v>21107</v>
      </c>
      <c r="AC79" s="87">
        <v>0</v>
      </c>
      <c r="AD79" s="64">
        <f t="shared" si="4"/>
        <v>180123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70">
        <v>138826</v>
      </c>
      <c r="AK79" s="61">
        <v>0</v>
      </c>
      <c r="AL79" s="61">
        <v>0</v>
      </c>
      <c r="AM79" s="65">
        <v>1321767</v>
      </c>
      <c r="AN79" s="61">
        <v>739838</v>
      </c>
      <c r="AO79" s="61">
        <v>133130</v>
      </c>
      <c r="AP79" s="61">
        <v>448799</v>
      </c>
      <c r="AQ79" s="63">
        <v>1321767</v>
      </c>
    </row>
    <row r="80" spans="1:43" s="4" customFormat="1" ht="15">
      <c r="A80" s="58" t="s">
        <v>149</v>
      </c>
      <c r="B80" s="59" t="s">
        <v>150</v>
      </c>
      <c r="C80" s="60">
        <v>17124</v>
      </c>
      <c r="D80" s="84">
        <v>453889</v>
      </c>
      <c r="E80" s="61">
        <v>78520</v>
      </c>
      <c r="F80" s="61">
        <v>556</v>
      </c>
      <c r="G80" s="61">
        <v>532965</v>
      </c>
      <c r="H80" s="62">
        <v>26360</v>
      </c>
      <c r="I80" s="61">
        <v>0</v>
      </c>
      <c r="J80" s="61">
        <v>7867</v>
      </c>
      <c r="K80" s="61">
        <v>695</v>
      </c>
      <c r="L80" s="61">
        <v>14615</v>
      </c>
      <c r="M80" s="61">
        <v>54540</v>
      </c>
      <c r="N80" s="61">
        <v>38587</v>
      </c>
      <c r="O80" s="61">
        <v>0</v>
      </c>
      <c r="P80" s="61">
        <v>0</v>
      </c>
      <c r="Q80" s="61">
        <v>0</v>
      </c>
      <c r="R80" s="61">
        <v>14092</v>
      </c>
      <c r="S80" s="87">
        <v>130396</v>
      </c>
      <c r="T80" s="87">
        <v>0</v>
      </c>
      <c r="U80" s="87">
        <v>0</v>
      </c>
      <c r="V80" s="87">
        <v>0</v>
      </c>
      <c r="W80" s="87">
        <v>8942</v>
      </c>
      <c r="X80" s="87">
        <v>0</v>
      </c>
      <c r="Y80" s="87">
        <v>57813</v>
      </c>
      <c r="Z80" s="87">
        <v>6916</v>
      </c>
      <c r="AA80" s="87">
        <v>15537</v>
      </c>
      <c r="AB80" s="87">
        <v>19624</v>
      </c>
      <c r="AC80" s="87">
        <v>0</v>
      </c>
      <c r="AD80" s="64">
        <f t="shared" si="4"/>
        <v>108832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70">
        <v>99890</v>
      </c>
      <c r="AK80" s="61">
        <v>0</v>
      </c>
      <c r="AL80" s="61">
        <v>0</v>
      </c>
      <c r="AM80" s="65">
        <v>798553</v>
      </c>
      <c r="AN80" s="61">
        <v>532409</v>
      </c>
      <c r="AO80" s="61">
        <v>99890</v>
      </c>
      <c r="AP80" s="61">
        <v>166254</v>
      </c>
      <c r="AQ80" s="63">
        <v>798553</v>
      </c>
    </row>
    <row r="81" spans="1:43" s="4" customFormat="1" ht="15">
      <c r="A81" s="58" t="s">
        <v>152</v>
      </c>
      <c r="B81" s="59" t="s">
        <v>125</v>
      </c>
      <c r="C81" s="60">
        <v>17007</v>
      </c>
      <c r="D81" s="84">
        <v>818430</v>
      </c>
      <c r="E81" s="61">
        <v>171187</v>
      </c>
      <c r="F81" s="61">
        <v>0</v>
      </c>
      <c r="G81" s="61">
        <v>989617</v>
      </c>
      <c r="H81" s="62">
        <v>83875</v>
      </c>
      <c r="I81" s="61">
        <v>89124</v>
      </c>
      <c r="J81" s="61">
        <v>47868</v>
      </c>
      <c r="K81" s="61">
        <v>7856</v>
      </c>
      <c r="L81" s="61">
        <v>20482</v>
      </c>
      <c r="M81" s="61">
        <v>121846</v>
      </c>
      <c r="N81" s="61">
        <v>25019</v>
      </c>
      <c r="O81" s="61">
        <v>5329</v>
      </c>
      <c r="P81" s="61">
        <v>0</v>
      </c>
      <c r="Q81" s="61">
        <v>0</v>
      </c>
      <c r="R81" s="61">
        <v>3251</v>
      </c>
      <c r="S81" s="87">
        <v>320775</v>
      </c>
      <c r="T81" s="87">
        <v>0</v>
      </c>
      <c r="U81" s="87">
        <v>0</v>
      </c>
      <c r="V81" s="87">
        <v>0</v>
      </c>
      <c r="W81" s="87">
        <v>40868</v>
      </c>
      <c r="X81" s="87">
        <v>4385</v>
      </c>
      <c r="Y81" s="87">
        <v>68843</v>
      </c>
      <c r="Z81" s="87">
        <v>5773</v>
      </c>
      <c r="AA81" s="87">
        <v>43326</v>
      </c>
      <c r="AB81" s="87">
        <v>8032</v>
      </c>
      <c r="AC81" s="87">
        <v>2095</v>
      </c>
      <c r="AD81" s="64">
        <f t="shared" si="4"/>
        <v>173322</v>
      </c>
      <c r="AE81" s="61">
        <v>2746</v>
      </c>
      <c r="AF81" s="61">
        <v>0</v>
      </c>
      <c r="AG81" s="61">
        <v>1011</v>
      </c>
      <c r="AH81" s="61">
        <v>0</v>
      </c>
      <c r="AI81" s="61">
        <v>0</v>
      </c>
      <c r="AJ81" s="70">
        <v>132454</v>
      </c>
      <c r="AK81" s="61">
        <v>3757</v>
      </c>
      <c r="AL81" s="61">
        <v>0</v>
      </c>
      <c r="AM81" s="65">
        <v>1567589</v>
      </c>
      <c r="AN81" s="61">
        <v>989617</v>
      </c>
      <c r="AO81" s="61">
        <v>131826</v>
      </c>
      <c r="AP81" s="61">
        <v>449903</v>
      </c>
      <c r="AQ81" s="63">
        <v>1571346</v>
      </c>
    </row>
    <row r="82" spans="1:43" s="4" customFormat="1" ht="15">
      <c r="A82" s="58" t="s">
        <v>151</v>
      </c>
      <c r="B82" s="59" t="s">
        <v>95</v>
      </c>
      <c r="C82" s="60">
        <v>16940</v>
      </c>
      <c r="D82" s="84">
        <v>453433</v>
      </c>
      <c r="E82" s="61">
        <v>117195</v>
      </c>
      <c r="F82" s="61">
        <v>0</v>
      </c>
      <c r="G82" s="61">
        <v>570628</v>
      </c>
      <c r="H82" s="62">
        <v>21948</v>
      </c>
      <c r="I82" s="61">
        <v>84111</v>
      </c>
      <c r="J82" s="61">
        <v>39843</v>
      </c>
      <c r="K82" s="61">
        <v>3657</v>
      </c>
      <c r="L82" s="61">
        <v>11584</v>
      </c>
      <c r="M82" s="61">
        <v>24940</v>
      </c>
      <c r="N82" s="61">
        <v>19824</v>
      </c>
      <c r="O82" s="61">
        <v>0</v>
      </c>
      <c r="P82" s="61">
        <v>0</v>
      </c>
      <c r="Q82" s="61">
        <v>0</v>
      </c>
      <c r="R82" s="61">
        <v>1272</v>
      </c>
      <c r="S82" s="87">
        <v>185231</v>
      </c>
      <c r="T82" s="87">
        <v>0</v>
      </c>
      <c r="U82" s="87">
        <v>0</v>
      </c>
      <c r="V82" s="87">
        <v>0</v>
      </c>
      <c r="W82" s="87">
        <v>6822</v>
      </c>
      <c r="X82" s="87">
        <v>8327</v>
      </c>
      <c r="Y82" s="87">
        <v>37181</v>
      </c>
      <c r="Z82" s="87">
        <v>9872</v>
      </c>
      <c r="AA82" s="87">
        <v>6897</v>
      </c>
      <c r="AB82" s="87">
        <v>47865</v>
      </c>
      <c r="AC82" s="87">
        <v>0</v>
      </c>
      <c r="AD82" s="64">
        <f t="shared" si="4"/>
        <v>116964</v>
      </c>
      <c r="AE82" s="61">
        <v>2084</v>
      </c>
      <c r="AF82" s="61">
        <v>0</v>
      </c>
      <c r="AG82" s="61">
        <v>1228</v>
      </c>
      <c r="AH82" s="61">
        <v>0</v>
      </c>
      <c r="AI82" s="61">
        <v>0</v>
      </c>
      <c r="AJ82" s="70">
        <v>110142</v>
      </c>
      <c r="AK82" s="61">
        <v>3312</v>
      </c>
      <c r="AL82" s="61">
        <v>0</v>
      </c>
      <c r="AM82" s="65">
        <v>894771</v>
      </c>
      <c r="AN82" s="61">
        <v>570628</v>
      </c>
      <c r="AO82" s="61">
        <v>105127</v>
      </c>
      <c r="AP82" s="61">
        <v>222328</v>
      </c>
      <c r="AQ82" s="63">
        <v>898083</v>
      </c>
    </row>
    <row r="83" spans="1:43" s="4" customFormat="1" ht="15">
      <c r="A83" s="58" t="s">
        <v>153</v>
      </c>
      <c r="B83" s="59" t="s">
        <v>154</v>
      </c>
      <c r="C83" s="60">
        <v>16149</v>
      </c>
      <c r="D83" s="84">
        <v>867697</v>
      </c>
      <c r="E83" s="61">
        <v>302200</v>
      </c>
      <c r="F83" s="61">
        <v>0</v>
      </c>
      <c r="G83" s="61">
        <v>1169897</v>
      </c>
      <c r="H83" s="62">
        <v>63148</v>
      </c>
      <c r="I83" s="61">
        <v>72500</v>
      </c>
      <c r="J83" s="61">
        <v>22185</v>
      </c>
      <c r="K83" s="61">
        <v>5259</v>
      </c>
      <c r="L83" s="61">
        <v>29781</v>
      </c>
      <c r="M83" s="61">
        <v>72710</v>
      </c>
      <c r="N83" s="61">
        <v>34216</v>
      </c>
      <c r="O83" s="61">
        <v>3413</v>
      </c>
      <c r="P83" s="61">
        <v>0</v>
      </c>
      <c r="Q83" s="61">
        <v>0</v>
      </c>
      <c r="R83" s="61">
        <v>11994</v>
      </c>
      <c r="S83" s="87">
        <v>252058</v>
      </c>
      <c r="T83" s="87">
        <v>0</v>
      </c>
      <c r="U83" s="87">
        <v>0</v>
      </c>
      <c r="V83" s="87">
        <v>0</v>
      </c>
      <c r="W83" s="87">
        <v>39492</v>
      </c>
      <c r="X83" s="87">
        <v>22668</v>
      </c>
      <c r="Y83" s="87">
        <v>94493</v>
      </c>
      <c r="Z83" s="87">
        <v>8136</v>
      </c>
      <c r="AA83" s="87">
        <v>51770</v>
      </c>
      <c r="AB83" s="87">
        <v>31142</v>
      </c>
      <c r="AC83" s="87">
        <v>0</v>
      </c>
      <c r="AD83" s="64">
        <f t="shared" si="4"/>
        <v>247701</v>
      </c>
      <c r="AE83" s="61">
        <v>1844</v>
      </c>
      <c r="AF83" s="61">
        <v>0</v>
      </c>
      <c r="AG83" s="61">
        <v>0</v>
      </c>
      <c r="AH83" s="61">
        <v>0</v>
      </c>
      <c r="AI83" s="61">
        <v>0</v>
      </c>
      <c r="AJ83" s="70">
        <v>208209</v>
      </c>
      <c r="AK83" s="61">
        <v>1844</v>
      </c>
      <c r="AL83" s="61">
        <v>0</v>
      </c>
      <c r="AM83" s="65">
        <v>1732804</v>
      </c>
      <c r="AN83" s="61">
        <v>1169897</v>
      </c>
      <c r="AO83" s="61">
        <v>187385</v>
      </c>
      <c r="AP83" s="61">
        <v>377366</v>
      </c>
      <c r="AQ83" s="63">
        <v>1734648</v>
      </c>
    </row>
    <row r="84" spans="1:43" s="4" customFormat="1" ht="15">
      <c r="A84" s="58" t="s">
        <v>158</v>
      </c>
      <c r="B84" s="59" t="s">
        <v>159</v>
      </c>
      <c r="C84" s="60">
        <v>15874</v>
      </c>
      <c r="D84" s="84">
        <v>647906</v>
      </c>
      <c r="E84" s="61">
        <v>162535</v>
      </c>
      <c r="F84" s="61">
        <v>0</v>
      </c>
      <c r="G84" s="61">
        <v>810441</v>
      </c>
      <c r="H84" s="62">
        <v>18739</v>
      </c>
      <c r="I84" s="61">
        <v>105071</v>
      </c>
      <c r="J84" s="61">
        <v>12989</v>
      </c>
      <c r="K84" s="61">
        <v>9344</v>
      </c>
      <c r="L84" s="61">
        <v>18300</v>
      </c>
      <c r="M84" s="61">
        <v>81674</v>
      </c>
      <c r="N84" s="61">
        <v>68292</v>
      </c>
      <c r="O84" s="61">
        <v>830</v>
      </c>
      <c r="P84" s="61">
        <v>0</v>
      </c>
      <c r="Q84" s="61">
        <v>0</v>
      </c>
      <c r="R84" s="61">
        <v>1838</v>
      </c>
      <c r="S84" s="87">
        <v>298338</v>
      </c>
      <c r="T84" s="87">
        <v>0</v>
      </c>
      <c r="U84" s="87">
        <v>0</v>
      </c>
      <c r="V84" s="87">
        <v>0</v>
      </c>
      <c r="W84" s="87">
        <v>45715</v>
      </c>
      <c r="X84" s="87">
        <v>40757</v>
      </c>
      <c r="Y84" s="87">
        <v>39430</v>
      </c>
      <c r="Z84" s="87">
        <v>3116</v>
      </c>
      <c r="AA84" s="87">
        <v>11206</v>
      </c>
      <c r="AB84" s="87">
        <v>41037</v>
      </c>
      <c r="AC84" s="87">
        <v>0</v>
      </c>
      <c r="AD84" s="64">
        <f t="shared" si="4"/>
        <v>181261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70">
        <v>135546</v>
      </c>
      <c r="AK84" s="61">
        <v>0</v>
      </c>
      <c r="AL84" s="61">
        <v>0</v>
      </c>
      <c r="AM84" s="65">
        <v>1308779</v>
      </c>
      <c r="AN84" s="61">
        <v>810441</v>
      </c>
      <c r="AO84" s="61">
        <v>94789</v>
      </c>
      <c r="AP84" s="61">
        <v>403549</v>
      </c>
      <c r="AQ84" s="63">
        <v>1308779</v>
      </c>
    </row>
    <row r="85" spans="1:43" s="4" customFormat="1" ht="15">
      <c r="A85" s="58" t="s">
        <v>185</v>
      </c>
      <c r="B85" s="59" t="s">
        <v>61</v>
      </c>
      <c r="C85" s="60">
        <v>15615</v>
      </c>
      <c r="D85" s="84">
        <v>243086</v>
      </c>
      <c r="E85" s="61">
        <v>39503</v>
      </c>
      <c r="F85" s="61">
        <v>0</v>
      </c>
      <c r="G85" s="61">
        <v>282589</v>
      </c>
      <c r="H85" s="62">
        <v>7224</v>
      </c>
      <c r="I85" s="61">
        <v>48416</v>
      </c>
      <c r="J85" s="61">
        <v>5241</v>
      </c>
      <c r="K85" s="61">
        <v>24</v>
      </c>
      <c r="L85" s="61">
        <v>9814</v>
      </c>
      <c r="M85" s="61">
        <v>14240</v>
      </c>
      <c r="N85" s="61">
        <v>6485</v>
      </c>
      <c r="O85" s="61">
        <v>3690</v>
      </c>
      <c r="P85" s="61">
        <v>0</v>
      </c>
      <c r="Q85" s="61">
        <v>0</v>
      </c>
      <c r="R85" s="61">
        <v>306</v>
      </c>
      <c r="S85" s="87">
        <v>88216</v>
      </c>
      <c r="T85" s="87">
        <v>0</v>
      </c>
      <c r="U85" s="87">
        <v>0</v>
      </c>
      <c r="V85" s="87">
        <v>0</v>
      </c>
      <c r="W85" s="87">
        <v>18501</v>
      </c>
      <c r="X85" s="87">
        <v>2969</v>
      </c>
      <c r="Y85" s="87">
        <v>36344</v>
      </c>
      <c r="Z85" s="87">
        <v>1762</v>
      </c>
      <c r="AA85" s="87">
        <v>5623</v>
      </c>
      <c r="AB85" s="87">
        <v>8250</v>
      </c>
      <c r="AC85" s="87">
        <v>0</v>
      </c>
      <c r="AD85" s="64">
        <f t="shared" si="4"/>
        <v>73449</v>
      </c>
      <c r="AE85" s="61">
        <v>867</v>
      </c>
      <c r="AF85" s="61">
        <v>0</v>
      </c>
      <c r="AG85" s="61">
        <v>9</v>
      </c>
      <c r="AH85" s="61">
        <v>0</v>
      </c>
      <c r="AI85" s="61">
        <v>0</v>
      </c>
      <c r="AJ85" s="70">
        <v>54948</v>
      </c>
      <c r="AK85" s="61">
        <v>876</v>
      </c>
      <c r="AL85" s="61">
        <v>0</v>
      </c>
      <c r="AM85" s="65">
        <v>451478</v>
      </c>
      <c r="AN85" s="61">
        <v>282589</v>
      </c>
      <c r="AO85" s="61">
        <v>52855</v>
      </c>
      <c r="AP85" s="61">
        <v>116910</v>
      </c>
      <c r="AQ85" s="63">
        <v>452354</v>
      </c>
    </row>
    <row r="86" spans="1:43" s="4" customFormat="1" ht="15">
      <c r="A86" s="58" t="s">
        <v>160</v>
      </c>
      <c r="B86" s="59" t="s">
        <v>161</v>
      </c>
      <c r="C86" s="60">
        <v>15475</v>
      </c>
      <c r="D86" s="85">
        <v>326555</v>
      </c>
      <c r="E86" s="66">
        <v>42225</v>
      </c>
      <c r="F86" s="66">
        <v>0</v>
      </c>
      <c r="G86" s="66">
        <v>368780</v>
      </c>
      <c r="H86" s="67">
        <v>8099</v>
      </c>
      <c r="I86" s="66">
        <v>45307</v>
      </c>
      <c r="J86" s="66">
        <v>2426</v>
      </c>
      <c r="K86" s="66">
        <v>703</v>
      </c>
      <c r="L86" s="66">
        <v>19480</v>
      </c>
      <c r="M86" s="66">
        <v>16775</v>
      </c>
      <c r="N86" s="66">
        <v>51497</v>
      </c>
      <c r="O86" s="66">
        <v>0</v>
      </c>
      <c r="P86" s="66">
        <v>0</v>
      </c>
      <c r="Q86" s="66">
        <v>0</v>
      </c>
      <c r="R86" s="66">
        <v>2312</v>
      </c>
      <c r="S86" s="87">
        <v>138500</v>
      </c>
      <c r="T86" s="87">
        <v>0</v>
      </c>
      <c r="U86" s="87">
        <v>0</v>
      </c>
      <c r="V86" s="87">
        <v>0</v>
      </c>
      <c r="W86" s="87">
        <v>682</v>
      </c>
      <c r="X86" s="87">
        <v>0</v>
      </c>
      <c r="Y86" s="87">
        <v>40078</v>
      </c>
      <c r="Z86" s="87">
        <v>5998</v>
      </c>
      <c r="AA86" s="87">
        <v>6435</v>
      </c>
      <c r="AB86" s="87">
        <v>26033</v>
      </c>
      <c r="AC86" s="87">
        <v>1674</v>
      </c>
      <c r="AD86" s="64">
        <f t="shared" si="4"/>
        <v>80900</v>
      </c>
      <c r="AE86" s="66">
        <v>252</v>
      </c>
      <c r="AF86" s="66">
        <v>0</v>
      </c>
      <c r="AG86" s="66">
        <v>0</v>
      </c>
      <c r="AH86" s="66">
        <v>0</v>
      </c>
      <c r="AI86" s="66">
        <v>0</v>
      </c>
      <c r="AJ86" s="59">
        <v>80218</v>
      </c>
      <c r="AK86" s="66">
        <v>252</v>
      </c>
      <c r="AL86" s="66">
        <v>0</v>
      </c>
      <c r="AM86" s="69">
        <v>596279</v>
      </c>
      <c r="AN86" s="66">
        <v>368780</v>
      </c>
      <c r="AO86" s="66">
        <v>80470</v>
      </c>
      <c r="AP86" s="66">
        <v>147281</v>
      </c>
      <c r="AQ86" s="68">
        <v>596531</v>
      </c>
    </row>
    <row r="87" spans="1:43" s="4" customFormat="1" ht="15">
      <c r="A87" s="58" t="s">
        <v>155</v>
      </c>
      <c r="B87" s="59" t="s">
        <v>156</v>
      </c>
      <c r="C87" s="60">
        <v>15359</v>
      </c>
      <c r="D87" s="84">
        <v>811001</v>
      </c>
      <c r="E87" s="61">
        <v>302616</v>
      </c>
      <c r="F87" s="61">
        <v>0</v>
      </c>
      <c r="G87" s="61">
        <v>1113617</v>
      </c>
      <c r="H87" s="62">
        <v>19921</v>
      </c>
      <c r="I87" s="61">
        <v>97495</v>
      </c>
      <c r="J87" s="61">
        <v>26465</v>
      </c>
      <c r="K87" s="61">
        <v>2391</v>
      </c>
      <c r="L87" s="61">
        <v>19240</v>
      </c>
      <c r="M87" s="61">
        <v>40605</v>
      </c>
      <c r="N87" s="61">
        <v>99467</v>
      </c>
      <c r="O87" s="61">
        <v>1113</v>
      </c>
      <c r="P87" s="61">
        <v>0</v>
      </c>
      <c r="Q87" s="61">
        <v>0</v>
      </c>
      <c r="R87" s="61">
        <v>7998</v>
      </c>
      <c r="S87" s="87">
        <v>294774</v>
      </c>
      <c r="T87" s="87">
        <v>0</v>
      </c>
      <c r="U87" s="87">
        <v>0</v>
      </c>
      <c r="V87" s="87">
        <v>0</v>
      </c>
      <c r="W87" s="87">
        <v>46209</v>
      </c>
      <c r="X87" s="87">
        <v>14423</v>
      </c>
      <c r="Y87" s="87">
        <v>84318</v>
      </c>
      <c r="Z87" s="87">
        <v>6699</v>
      </c>
      <c r="AA87" s="87">
        <v>42524</v>
      </c>
      <c r="AB87" s="87">
        <v>17500</v>
      </c>
      <c r="AC87" s="87">
        <v>0</v>
      </c>
      <c r="AD87" s="64">
        <f t="shared" si="4"/>
        <v>211673</v>
      </c>
      <c r="AE87" s="61">
        <v>200</v>
      </c>
      <c r="AF87" s="61">
        <v>0</v>
      </c>
      <c r="AG87" s="61">
        <v>0</v>
      </c>
      <c r="AH87" s="61">
        <v>0</v>
      </c>
      <c r="AI87" s="61">
        <v>0</v>
      </c>
      <c r="AJ87" s="70">
        <v>165464</v>
      </c>
      <c r="AK87" s="61">
        <v>200</v>
      </c>
      <c r="AL87" s="61">
        <v>0</v>
      </c>
      <c r="AM87" s="65">
        <v>1639985</v>
      </c>
      <c r="AN87" s="61">
        <v>1113617</v>
      </c>
      <c r="AO87" s="61">
        <v>151241</v>
      </c>
      <c r="AP87" s="61">
        <v>375327</v>
      </c>
      <c r="AQ87" s="63">
        <v>1640185</v>
      </c>
    </row>
    <row r="88" spans="1:43" s="4" customFormat="1" ht="15">
      <c r="A88" s="58" t="s">
        <v>164</v>
      </c>
      <c r="B88" s="59" t="s">
        <v>165</v>
      </c>
      <c r="C88" s="60">
        <v>15134</v>
      </c>
      <c r="D88" s="84">
        <v>432776</v>
      </c>
      <c r="E88" s="61">
        <v>56276</v>
      </c>
      <c r="F88" s="61">
        <v>0</v>
      </c>
      <c r="G88" s="61">
        <v>489052</v>
      </c>
      <c r="H88" s="62">
        <v>27369</v>
      </c>
      <c r="I88" s="61">
        <v>61311</v>
      </c>
      <c r="J88" s="61">
        <v>21813</v>
      </c>
      <c r="K88" s="61">
        <v>2748</v>
      </c>
      <c r="L88" s="61">
        <v>16556</v>
      </c>
      <c r="M88" s="61">
        <v>76286</v>
      </c>
      <c r="N88" s="61">
        <v>68122</v>
      </c>
      <c r="O88" s="61">
        <v>0</v>
      </c>
      <c r="P88" s="61">
        <v>0</v>
      </c>
      <c r="Q88" s="61">
        <v>0</v>
      </c>
      <c r="R88" s="61">
        <v>1081</v>
      </c>
      <c r="S88" s="87">
        <v>247917</v>
      </c>
      <c r="T88" s="87">
        <v>0</v>
      </c>
      <c r="U88" s="87">
        <v>0</v>
      </c>
      <c r="V88" s="87">
        <v>0</v>
      </c>
      <c r="W88" s="87">
        <v>16587</v>
      </c>
      <c r="X88" s="87">
        <v>0</v>
      </c>
      <c r="Y88" s="87">
        <v>38449</v>
      </c>
      <c r="Z88" s="87">
        <v>6913</v>
      </c>
      <c r="AA88" s="87">
        <v>5478</v>
      </c>
      <c r="AB88" s="87">
        <v>19667</v>
      </c>
      <c r="AC88" s="87">
        <v>0</v>
      </c>
      <c r="AD88" s="64">
        <f t="shared" si="4"/>
        <v>87094</v>
      </c>
      <c r="AE88" s="61">
        <v>1308</v>
      </c>
      <c r="AF88" s="61">
        <v>0</v>
      </c>
      <c r="AG88" s="61">
        <v>0</v>
      </c>
      <c r="AH88" s="61">
        <v>3500</v>
      </c>
      <c r="AI88" s="61">
        <v>0</v>
      </c>
      <c r="AJ88" s="70">
        <v>70507</v>
      </c>
      <c r="AK88" s="61">
        <v>13188</v>
      </c>
      <c r="AL88" s="61">
        <v>8380</v>
      </c>
      <c r="AM88" s="65">
        <v>851432</v>
      </c>
      <c r="AN88" s="61">
        <v>489052</v>
      </c>
      <c r="AO88" s="61">
        <v>75315</v>
      </c>
      <c r="AP88" s="61">
        <v>300253</v>
      </c>
      <c r="AQ88" s="63">
        <v>864620</v>
      </c>
    </row>
    <row r="89" spans="1:43" s="4" customFormat="1" ht="15">
      <c r="A89" s="58" t="s">
        <v>383</v>
      </c>
      <c r="B89" s="59" t="s">
        <v>157</v>
      </c>
      <c r="C89" s="60">
        <v>15115</v>
      </c>
      <c r="D89" s="84">
        <v>196252</v>
      </c>
      <c r="E89" s="61">
        <v>47879</v>
      </c>
      <c r="F89" s="61">
        <v>0</v>
      </c>
      <c r="G89" s="61">
        <v>244131</v>
      </c>
      <c r="H89" s="62">
        <v>29566</v>
      </c>
      <c r="I89" s="61">
        <v>33396</v>
      </c>
      <c r="J89" s="61">
        <v>3928</v>
      </c>
      <c r="K89" s="61">
        <v>15201</v>
      </c>
      <c r="L89" s="61">
        <v>10233</v>
      </c>
      <c r="M89" s="61">
        <v>8507</v>
      </c>
      <c r="N89" s="61">
        <v>20933</v>
      </c>
      <c r="O89" s="61">
        <v>0</v>
      </c>
      <c r="P89" s="61">
        <v>0</v>
      </c>
      <c r="Q89" s="61">
        <v>6004</v>
      </c>
      <c r="R89" s="61">
        <v>150</v>
      </c>
      <c r="S89" s="87">
        <v>98352</v>
      </c>
      <c r="T89" s="87">
        <v>0</v>
      </c>
      <c r="U89" s="87">
        <v>0</v>
      </c>
      <c r="V89" s="87">
        <v>0</v>
      </c>
      <c r="W89" s="87">
        <v>12820</v>
      </c>
      <c r="X89" s="87">
        <v>0</v>
      </c>
      <c r="Y89" s="87">
        <v>44808</v>
      </c>
      <c r="Z89" s="87">
        <v>4735</v>
      </c>
      <c r="AA89" s="87">
        <v>1128</v>
      </c>
      <c r="AB89" s="87">
        <v>19709</v>
      </c>
      <c r="AC89" s="87">
        <v>5764</v>
      </c>
      <c r="AD89" s="64">
        <f t="shared" si="4"/>
        <v>88964</v>
      </c>
      <c r="AE89" s="61">
        <v>3600</v>
      </c>
      <c r="AF89" s="61">
        <v>0</v>
      </c>
      <c r="AG89" s="61">
        <v>0</v>
      </c>
      <c r="AH89" s="61">
        <v>0</v>
      </c>
      <c r="AI89" s="61">
        <v>0</v>
      </c>
      <c r="AJ89" s="70">
        <v>76144</v>
      </c>
      <c r="AK89" s="61">
        <v>3600</v>
      </c>
      <c r="AL89" s="61">
        <v>0</v>
      </c>
      <c r="AM89" s="65">
        <v>461013</v>
      </c>
      <c r="AN89" s="61">
        <v>244131</v>
      </c>
      <c r="AO89" s="61">
        <v>79744</v>
      </c>
      <c r="AP89" s="61">
        <v>140738</v>
      </c>
      <c r="AQ89" s="63">
        <v>464613</v>
      </c>
    </row>
    <row r="90" spans="1:43" s="4" customFormat="1" ht="15">
      <c r="A90" s="58" t="s">
        <v>166</v>
      </c>
      <c r="B90" s="59" t="s">
        <v>167</v>
      </c>
      <c r="C90" s="60">
        <v>14456</v>
      </c>
      <c r="D90" s="84">
        <v>1009728</v>
      </c>
      <c r="E90" s="61">
        <v>301227</v>
      </c>
      <c r="F90" s="61">
        <v>0</v>
      </c>
      <c r="G90" s="61">
        <v>1310955</v>
      </c>
      <c r="H90" s="62">
        <v>24960</v>
      </c>
      <c r="I90" s="61">
        <v>45746</v>
      </c>
      <c r="J90" s="61">
        <v>8539</v>
      </c>
      <c r="K90" s="61">
        <v>157</v>
      </c>
      <c r="L90" s="61">
        <v>38100</v>
      </c>
      <c r="M90" s="61">
        <v>43931</v>
      </c>
      <c r="N90" s="61">
        <v>8218</v>
      </c>
      <c r="O90" s="61">
        <v>0</v>
      </c>
      <c r="P90" s="61">
        <v>0</v>
      </c>
      <c r="Q90" s="61">
        <v>0</v>
      </c>
      <c r="R90" s="61">
        <v>8976</v>
      </c>
      <c r="S90" s="87">
        <v>153667</v>
      </c>
      <c r="T90" s="87">
        <v>0</v>
      </c>
      <c r="U90" s="87">
        <v>0</v>
      </c>
      <c r="V90" s="87">
        <v>0</v>
      </c>
      <c r="W90" s="87">
        <v>21533</v>
      </c>
      <c r="X90" s="87">
        <v>3940</v>
      </c>
      <c r="Y90" s="87">
        <v>5214</v>
      </c>
      <c r="Z90" s="87">
        <v>4441</v>
      </c>
      <c r="AA90" s="87">
        <v>911</v>
      </c>
      <c r="AB90" s="87">
        <v>16978</v>
      </c>
      <c r="AC90" s="87">
        <v>14937</v>
      </c>
      <c r="AD90" s="64">
        <f t="shared" si="4"/>
        <v>67954</v>
      </c>
      <c r="AE90" s="61">
        <v>53951</v>
      </c>
      <c r="AF90" s="61">
        <v>1350</v>
      </c>
      <c r="AG90" s="61">
        <v>14543</v>
      </c>
      <c r="AH90" s="61">
        <v>17641</v>
      </c>
      <c r="AI90" s="61">
        <v>0</v>
      </c>
      <c r="AJ90" s="70">
        <v>46421</v>
      </c>
      <c r="AK90" s="61">
        <v>95476</v>
      </c>
      <c r="AL90" s="61">
        <v>7991</v>
      </c>
      <c r="AM90" s="65">
        <v>1557536</v>
      </c>
      <c r="AN90" s="61">
        <v>1310955</v>
      </c>
      <c r="AO90" s="61">
        <v>129966</v>
      </c>
      <c r="AP90" s="61">
        <v>212091</v>
      </c>
      <c r="AQ90" s="63">
        <v>1653012</v>
      </c>
    </row>
    <row r="91" spans="1:43" s="4" customFormat="1" ht="15">
      <c r="A91" s="58" t="s">
        <v>175</v>
      </c>
      <c r="B91" s="59" t="s">
        <v>18</v>
      </c>
      <c r="C91" s="60">
        <v>13952</v>
      </c>
      <c r="D91" s="84">
        <v>452413</v>
      </c>
      <c r="E91" s="61">
        <v>132589</v>
      </c>
      <c r="F91" s="61">
        <v>0</v>
      </c>
      <c r="G91" s="61">
        <v>585002</v>
      </c>
      <c r="H91" s="62">
        <v>26079</v>
      </c>
      <c r="I91" s="61">
        <v>216152</v>
      </c>
      <c r="J91" s="61">
        <v>12930</v>
      </c>
      <c r="K91" s="61">
        <v>119</v>
      </c>
      <c r="L91" s="61">
        <v>13115</v>
      </c>
      <c r="M91" s="61">
        <v>53168</v>
      </c>
      <c r="N91" s="61">
        <v>46169</v>
      </c>
      <c r="O91" s="61">
        <v>1546</v>
      </c>
      <c r="P91" s="61">
        <v>1308</v>
      </c>
      <c r="Q91" s="61">
        <v>0</v>
      </c>
      <c r="R91" s="61">
        <v>0</v>
      </c>
      <c r="S91" s="87">
        <v>344507</v>
      </c>
      <c r="T91" s="87">
        <v>0</v>
      </c>
      <c r="U91" s="87">
        <v>0</v>
      </c>
      <c r="V91" s="87">
        <v>0</v>
      </c>
      <c r="W91" s="87">
        <v>1760</v>
      </c>
      <c r="X91" s="87">
        <v>10500</v>
      </c>
      <c r="Y91" s="87">
        <v>70748</v>
      </c>
      <c r="Z91" s="87">
        <v>10074</v>
      </c>
      <c r="AA91" s="87">
        <v>23658</v>
      </c>
      <c r="AB91" s="87">
        <v>48000</v>
      </c>
      <c r="AC91" s="87">
        <v>6000</v>
      </c>
      <c r="AD91" s="64">
        <f t="shared" si="4"/>
        <v>170740</v>
      </c>
      <c r="AE91" s="61">
        <v>19001</v>
      </c>
      <c r="AF91" s="61">
        <v>0</v>
      </c>
      <c r="AG91" s="61">
        <v>250</v>
      </c>
      <c r="AH91" s="61">
        <v>0</v>
      </c>
      <c r="AI91" s="61">
        <v>0</v>
      </c>
      <c r="AJ91" s="70">
        <v>168980</v>
      </c>
      <c r="AK91" s="61">
        <v>30916</v>
      </c>
      <c r="AL91" s="61">
        <v>11665</v>
      </c>
      <c r="AM91" s="65">
        <v>1126328</v>
      </c>
      <c r="AN91" s="61">
        <v>585002</v>
      </c>
      <c r="AO91" s="61">
        <v>177731</v>
      </c>
      <c r="AP91" s="61">
        <v>394511</v>
      </c>
      <c r="AQ91" s="63">
        <v>1157244</v>
      </c>
    </row>
    <row r="92" spans="1:43" s="4" customFormat="1" ht="30">
      <c r="A92" s="58" t="s">
        <v>162</v>
      </c>
      <c r="B92" s="59" t="s">
        <v>163</v>
      </c>
      <c r="C92" s="60">
        <v>13835</v>
      </c>
      <c r="D92" s="84">
        <v>237003</v>
      </c>
      <c r="E92" s="61">
        <v>55133</v>
      </c>
      <c r="F92" s="61">
        <v>0</v>
      </c>
      <c r="G92" s="61">
        <v>292136</v>
      </c>
      <c r="H92" s="62">
        <v>9482</v>
      </c>
      <c r="I92" s="61">
        <v>22934</v>
      </c>
      <c r="J92" s="61">
        <v>6289</v>
      </c>
      <c r="K92" s="61">
        <v>756</v>
      </c>
      <c r="L92" s="61">
        <v>10587</v>
      </c>
      <c r="M92" s="61">
        <v>30008</v>
      </c>
      <c r="N92" s="61">
        <v>61213</v>
      </c>
      <c r="O92" s="61">
        <v>0</v>
      </c>
      <c r="P92" s="61">
        <v>0</v>
      </c>
      <c r="Q92" s="61">
        <v>0</v>
      </c>
      <c r="R92" s="61">
        <v>938</v>
      </c>
      <c r="S92" s="87">
        <v>132725</v>
      </c>
      <c r="T92" s="87">
        <v>0</v>
      </c>
      <c r="U92" s="87">
        <v>3850</v>
      </c>
      <c r="V92" s="87">
        <v>40</v>
      </c>
      <c r="W92" s="87">
        <v>7095</v>
      </c>
      <c r="X92" s="87">
        <v>0</v>
      </c>
      <c r="Y92" s="87">
        <v>31378</v>
      </c>
      <c r="Z92" s="87">
        <v>3022</v>
      </c>
      <c r="AA92" s="87">
        <v>11408</v>
      </c>
      <c r="AB92" s="87">
        <v>6792</v>
      </c>
      <c r="AC92" s="87">
        <v>6428</v>
      </c>
      <c r="AD92" s="64">
        <f t="shared" si="4"/>
        <v>70013</v>
      </c>
      <c r="AE92" s="61">
        <v>128</v>
      </c>
      <c r="AF92" s="61">
        <v>0</v>
      </c>
      <c r="AG92" s="61">
        <v>291</v>
      </c>
      <c r="AH92" s="61">
        <v>1750</v>
      </c>
      <c r="AI92" s="61">
        <v>390</v>
      </c>
      <c r="AJ92" s="70">
        <v>59028</v>
      </c>
      <c r="AK92" s="61">
        <v>2559</v>
      </c>
      <c r="AL92" s="61">
        <v>0</v>
      </c>
      <c r="AM92" s="65">
        <v>504356</v>
      </c>
      <c r="AN92" s="61">
        <v>292136</v>
      </c>
      <c r="AO92" s="61">
        <v>61587</v>
      </c>
      <c r="AP92" s="61">
        <v>153192</v>
      </c>
      <c r="AQ92" s="63">
        <v>506915</v>
      </c>
    </row>
    <row r="93" spans="1:43" s="4" customFormat="1" ht="15">
      <c r="A93" s="58" t="s">
        <v>168</v>
      </c>
      <c r="B93" s="59" t="s">
        <v>63</v>
      </c>
      <c r="C93" s="60">
        <v>13416</v>
      </c>
      <c r="D93" s="84">
        <v>325721</v>
      </c>
      <c r="E93" s="61">
        <v>59893</v>
      </c>
      <c r="F93" s="61">
        <v>10177</v>
      </c>
      <c r="G93" s="61">
        <v>395791</v>
      </c>
      <c r="H93" s="62">
        <v>13346</v>
      </c>
      <c r="I93" s="61">
        <v>3183</v>
      </c>
      <c r="J93" s="61">
        <v>11327</v>
      </c>
      <c r="K93" s="61">
        <v>3917</v>
      </c>
      <c r="L93" s="61">
        <v>15725</v>
      </c>
      <c r="M93" s="61">
        <v>70731</v>
      </c>
      <c r="N93" s="61">
        <v>78994</v>
      </c>
      <c r="O93" s="61">
        <v>15345</v>
      </c>
      <c r="P93" s="61">
        <v>0</v>
      </c>
      <c r="Q93" s="61">
        <v>0</v>
      </c>
      <c r="R93" s="61">
        <v>5071</v>
      </c>
      <c r="S93" s="87">
        <v>204293</v>
      </c>
      <c r="T93" s="87">
        <v>0</v>
      </c>
      <c r="U93" s="87">
        <v>0</v>
      </c>
      <c r="V93" s="87">
        <v>0</v>
      </c>
      <c r="W93" s="87">
        <v>10132</v>
      </c>
      <c r="X93" s="87">
        <v>0</v>
      </c>
      <c r="Y93" s="87">
        <v>56412</v>
      </c>
      <c r="Z93" s="87">
        <v>4622</v>
      </c>
      <c r="AA93" s="87">
        <v>6931</v>
      </c>
      <c r="AB93" s="87">
        <v>19475</v>
      </c>
      <c r="AC93" s="87">
        <v>0</v>
      </c>
      <c r="AD93" s="64">
        <f t="shared" si="4"/>
        <v>97572</v>
      </c>
      <c r="AE93" s="61">
        <v>0</v>
      </c>
      <c r="AF93" s="61">
        <v>0</v>
      </c>
      <c r="AG93" s="61">
        <v>0</v>
      </c>
      <c r="AH93" s="61">
        <v>0</v>
      </c>
      <c r="AI93" s="61">
        <v>0</v>
      </c>
      <c r="AJ93" s="70">
        <v>87440</v>
      </c>
      <c r="AK93" s="61">
        <v>0</v>
      </c>
      <c r="AL93" s="61">
        <v>0</v>
      </c>
      <c r="AM93" s="65">
        <v>711002</v>
      </c>
      <c r="AN93" s="61">
        <v>385614</v>
      </c>
      <c r="AO93" s="61">
        <v>87440</v>
      </c>
      <c r="AP93" s="61">
        <v>237948</v>
      </c>
      <c r="AQ93" s="63">
        <v>711002</v>
      </c>
    </row>
    <row r="94" spans="1:43" s="4" customFormat="1" ht="15">
      <c r="A94" s="58" t="s">
        <v>171</v>
      </c>
      <c r="B94" s="59" t="s">
        <v>68</v>
      </c>
      <c r="C94" s="60">
        <v>13151</v>
      </c>
      <c r="D94" s="84">
        <v>441579</v>
      </c>
      <c r="E94" s="61">
        <v>72923</v>
      </c>
      <c r="F94" s="61">
        <v>0</v>
      </c>
      <c r="G94" s="61">
        <v>514502</v>
      </c>
      <c r="H94" s="62">
        <v>26130</v>
      </c>
      <c r="I94" s="61">
        <v>37164</v>
      </c>
      <c r="J94" s="61">
        <v>14224</v>
      </c>
      <c r="K94" s="61">
        <v>3818</v>
      </c>
      <c r="L94" s="61">
        <v>10726</v>
      </c>
      <c r="M94" s="61">
        <v>24180</v>
      </c>
      <c r="N94" s="61">
        <v>59902</v>
      </c>
      <c r="O94" s="61">
        <v>312</v>
      </c>
      <c r="P94" s="61">
        <v>227150</v>
      </c>
      <c r="Q94" s="61">
        <v>0</v>
      </c>
      <c r="R94" s="61">
        <v>0</v>
      </c>
      <c r="S94" s="87">
        <v>377476</v>
      </c>
      <c r="T94" s="87">
        <v>0</v>
      </c>
      <c r="U94" s="87">
        <v>0</v>
      </c>
      <c r="V94" s="87">
        <v>0</v>
      </c>
      <c r="W94" s="87">
        <v>26556</v>
      </c>
      <c r="X94" s="87">
        <v>0</v>
      </c>
      <c r="Y94" s="87">
        <v>40677</v>
      </c>
      <c r="Z94" s="87">
        <v>3240</v>
      </c>
      <c r="AA94" s="87">
        <v>10134</v>
      </c>
      <c r="AB94" s="87">
        <v>4805</v>
      </c>
      <c r="AC94" s="87">
        <v>0</v>
      </c>
      <c r="AD94" s="64">
        <f t="shared" si="4"/>
        <v>85412</v>
      </c>
      <c r="AE94" s="61">
        <v>0</v>
      </c>
      <c r="AF94" s="61">
        <v>0</v>
      </c>
      <c r="AG94" s="61">
        <v>0</v>
      </c>
      <c r="AH94" s="61">
        <v>0</v>
      </c>
      <c r="AI94" s="61">
        <v>0</v>
      </c>
      <c r="AJ94" s="70">
        <v>58856</v>
      </c>
      <c r="AK94" s="61">
        <v>0</v>
      </c>
      <c r="AL94" s="61">
        <v>0</v>
      </c>
      <c r="AM94" s="65">
        <v>1003520</v>
      </c>
      <c r="AN94" s="61">
        <v>514502</v>
      </c>
      <c r="AO94" s="61">
        <v>58856</v>
      </c>
      <c r="AP94" s="61">
        <v>430162</v>
      </c>
      <c r="AQ94" s="63">
        <v>1003520</v>
      </c>
    </row>
    <row r="95" spans="1:43" s="4" customFormat="1" ht="15">
      <c r="A95" s="58" t="s">
        <v>169</v>
      </c>
      <c r="B95" s="59" t="s">
        <v>170</v>
      </c>
      <c r="C95" s="60">
        <v>12250</v>
      </c>
      <c r="D95" s="84">
        <v>239517</v>
      </c>
      <c r="E95" s="61">
        <v>26115</v>
      </c>
      <c r="F95" s="61">
        <v>0</v>
      </c>
      <c r="G95" s="61">
        <v>265632</v>
      </c>
      <c r="H95" s="62">
        <v>13176</v>
      </c>
      <c r="I95" s="61">
        <v>57040</v>
      </c>
      <c r="J95" s="61">
        <v>7702</v>
      </c>
      <c r="K95" s="61">
        <v>4261</v>
      </c>
      <c r="L95" s="61">
        <v>12388</v>
      </c>
      <c r="M95" s="61">
        <v>20446</v>
      </c>
      <c r="N95" s="61">
        <v>48099</v>
      </c>
      <c r="O95" s="61">
        <v>0</v>
      </c>
      <c r="P95" s="61">
        <v>0</v>
      </c>
      <c r="Q95" s="61">
        <v>0</v>
      </c>
      <c r="R95" s="61">
        <v>1655</v>
      </c>
      <c r="S95" s="87">
        <v>151591</v>
      </c>
      <c r="T95" s="87">
        <v>0</v>
      </c>
      <c r="U95" s="87">
        <v>0</v>
      </c>
      <c r="V95" s="87">
        <v>5149</v>
      </c>
      <c r="W95" s="87">
        <v>29197</v>
      </c>
      <c r="X95" s="87">
        <v>0</v>
      </c>
      <c r="Y95" s="87">
        <v>49584</v>
      </c>
      <c r="Z95" s="87">
        <v>1489</v>
      </c>
      <c r="AA95" s="87">
        <v>4072</v>
      </c>
      <c r="AB95" s="87">
        <v>9296</v>
      </c>
      <c r="AC95" s="87">
        <v>3990</v>
      </c>
      <c r="AD95" s="64">
        <f t="shared" si="4"/>
        <v>102777</v>
      </c>
      <c r="AE95" s="61">
        <v>0</v>
      </c>
      <c r="AF95" s="61">
        <v>0</v>
      </c>
      <c r="AG95" s="61">
        <v>0</v>
      </c>
      <c r="AH95" s="61">
        <v>35</v>
      </c>
      <c r="AI95" s="61">
        <v>390</v>
      </c>
      <c r="AJ95" s="70">
        <v>68431</v>
      </c>
      <c r="AK95" s="61">
        <v>425</v>
      </c>
      <c r="AL95" s="61">
        <v>0</v>
      </c>
      <c r="AM95" s="65">
        <v>533176</v>
      </c>
      <c r="AN95" s="61">
        <v>265632</v>
      </c>
      <c r="AO95" s="61">
        <v>68856</v>
      </c>
      <c r="AP95" s="61">
        <v>199113</v>
      </c>
      <c r="AQ95" s="63">
        <v>533601</v>
      </c>
    </row>
    <row r="96" spans="1:43" s="4" customFormat="1" ht="15">
      <c r="A96" s="58" t="s">
        <v>176</v>
      </c>
      <c r="B96" s="59" t="s">
        <v>177</v>
      </c>
      <c r="C96" s="60">
        <v>12017</v>
      </c>
      <c r="D96" s="84">
        <v>205569</v>
      </c>
      <c r="E96" s="61">
        <v>39152</v>
      </c>
      <c r="F96" s="61">
        <v>0</v>
      </c>
      <c r="G96" s="61">
        <v>244721</v>
      </c>
      <c r="H96" s="62">
        <v>7415</v>
      </c>
      <c r="I96" s="61">
        <v>0</v>
      </c>
      <c r="J96" s="61">
        <v>6349</v>
      </c>
      <c r="K96" s="61">
        <v>595</v>
      </c>
      <c r="L96" s="61">
        <v>19060</v>
      </c>
      <c r="M96" s="61">
        <v>21418</v>
      </c>
      <c r="N96" s="61">
        <v>15146</v>
      </c>
      <c r="O96" s="61">
        <v>0</v>
      </c>
      <c r="P96" s="61">
        <v>0</v>
      </c>
      <c r="Q96" s="61">
        <v>0</v>
      </c>
      <c r="R96" s="61">
        <v>50552</v>
      </c>
      <c r="S96" s="87">
        <v>113120</v>
      </c>
      <c r="T96" s="87">
        <v>0</v>
      </c>
      <c r="U96" s="87">
        <v>0</v>
      </c>
      <c r="V96" s="87">
        <v>0</v>
      </c>
      <c r="W96" s="87">
        <v>1912</v>
      </c>
      <c r="X96" s="87">
        <v>1643</v>
      </c>
      <c r="Y96" s="87">
        <v>20415</v>
      </c>
      <c r="Z96" s="87">
        <v>228</v>
      </c>
      <c r="AA96" s="87">
        <v>4148</v>
      </c>
      <c r="AB96" s="87">
        <v>17152</v>
      </c>
      <c r="AC96" s="87">
        <v>0</v>
      </c>
      <c r="AD96" s="64">
        <v>33256</v>
      </c>
      <c r="AE96" s="61">
        <v>0</v>
      </c>
      <c r="AF96" s="61">
        <v>0</v>
      </c>
      <c r="AG96" s="61">
        <v>0</v>
      </c>
      <c r="AH96" s="61">
        <v>998</v>
      </c>
      <c r="AI96" s="61">
        <v>0</v>
      </c>
      <c r="AJ96" s="70">
        <v>43586</v>
      </c>
      <c r="AK96" s="61">
        <v>5393</v>
      </c>
      <c r="AL96" s="61">
        <v>4395</v>
      </c>
      <c r="AM96" s="65">
        <v>410754</v>
      </c>
      <c r="AN96" s="61">
        <v>244721</v>
      </c>
      <c r="AO96" s="61">
        <v>42941</v>
      </c>
      <c r="AP96" s="61">
        <v>128485</v>
      </c>
      <c r="AQ96" s="63">
        <v>416147</v>
      </c>
    </row>
    <row r="97" spans="1:43" s="4" customFormat="1" ht="15">
      <c r="A97" s="58" t="s">
        <v>186</v>
      </c>
      <c r="B97" s="59" t="s">
        <v>187</v>
      </c>
      <c r="C97" s="60">
        <v>11664</v>
      </c>
      <c r="D97" s="84">
        <v>376952</v>
      </c>
      <c r="E97" s="61">
        <v>86907</v>
      </c>
      <c r="F97" s="61">
        <v>0</v>
      </c>
      <c r="G97" s="61">
        <v>463859</v>
      </c>
      <c r="H97" s="62">
        <v>27645</v>
      </c>
      <c r="I97" s="61">
        <v>84186</v>
      </c>
      <c r="J97" s="61">
        <v>29317</v>
      </c>
      <c r="K97" s="61">
        <v>31537</v>
      </c>
      <c r="L97" s="61">
        <v>10451</v>
      </c>
      <c r="M97" s="61">
        <v>30673</v>
      </c>
      <c r="N97" s="61">
        <v>16154</v>
      </c>
      <c r="O97" s="61">
        <v>575</v>
      </c>
      <c r="P97" s="61">
        <v>0</v>
      </c>
      <c r="Q97" s="61">
        <v>0</v>
      </c>
      <c r="R97" s="61">
        <v>15948</v>
      </c>
      <c r="S97" s="87">
        <v>218841</v>
      </c>
      <c r="T97" s="87">
        <v>0</v>
      </c>
      <c r="U97" s="87">
        <v>0</v>
      </c>
      <c r="V97" s="87">
        <v>0</v>
      </c>
      <c r="W97" s="87">
        <v>14512</v>
      </c>
      <c r="X97" s="87">
        <v>3597</v>
      </c>
      <c r="Y97" s="87">
        <v>47104</v>
      </c>
      <c r="Z97" s="87">
        <v>5705</v>
      </c>
      <c r="AA97" s="87">
        <v>13672</v>
      </c>
      <c r="AB97" s="87">
        <v>26311</v>
      </c>
      <c r="AC97" s="87">
        <v>0</v>
      </c>
      <c r="AD97" s="64">
        <f>SUM(T97:AC97)</f>
        <v>110901</v>
      </c>
      <c r="AE97" s="61">
        <v>0</v>
      </c>
      <c r="AF97" s="61">
        <v>0</v>
      </c>
      <c r="AG97" s="61">
        <v>0</v>
      </c>
      <c r="AH97" s="61">
        <v>0</v>
      </c>
      <c r="AI97" s="61">
        <v>0</v>
      </c>
      <c r="AJ97" s="70">
        <v>96389</v>
      </c>
      <c r="AK97" s="61">
        <v>0</v>
      </c>
      <c r="AL97" s="61">
        <v>0</v>
      </c>
      <c r="AM97" s="65">
        <v>821246</v>
      </c>
      <c r="AN97" s="61">
        <v>463859</v>
      </c>
      <c r="AO97" s="61">
        <v>92792</v>
      </c>
      <c r="AP97" s="61">
        <v>264595</v>
      </c>
      <c r="AQ97" s="63">
        <v>821246</v>
      </c>
    </row>
    <row r="98" spans="1:43" s="4" customFormat="1" ht="15">
      <c r="A98" s="58" t="s">
        <v>173</v>
      </c>
      <c r="B98" s="59" t="s">
        <v>174</v>
      </c>
      <c r="C98" s="60">
        <v>11527</v>
      </c>
      <c r="D98" s="84">
        <v>447824</v>
      </c>
      <c r="E98" s="61">
        <v>52000</v>
      </c>
      <c r="F98" s="61">
        <v>6000</v>
      </c>
      <c r="G98" s="61">
        <v>505824</v>
      </c>
      <c r="H98" s="62">
        <v>13000</v>
      </c>
      <c r="I98" s="61">
        <v>51000</v>
      </c>
      <c r="J98" s="61">
        <v>34500</v>
      </c>
      <c r="K98" s="61">
        <v>1000</v>
      </c>
      <c r="L98" s="61">
        <v>30000</v>
      </c>
      <c r="M98" s="61">
        <v>51000</v>
      </c>
      <c r="N98" s="61">
        <v>55000</v>
      </c>
      <c r="O98" s="61">
        <v>100</v>
      </c>
      <c r="P98" s="61">
        <v>0</v>
      </c>
      <c r="Q98" s="61">
        <v>0</v>
      </c>
      <c r="R98" s="61">
        <v>500</v>
      </c>
      <c r="S98" s="87">
        <v>223100</v>
      </c>
      <c r="T98" s="87">
        <v>100</v>
      </c>
      <c r="U98" s="87">
        <v>100</v>
      </c>
      <c r="V98" s="87">
        <v>100</v>
      </c>
      <c r="W98" s="87">
        <v>20000</v>
      </c>
      <c r="X98" s="87">
        <v>0</v>
      </c>
      <c r="Y98" s="87">
        <v>31000</v>
      </c>
      <c r="Z98" s="87">
        <v>3500</v>
      </c>
      <c r="AA98" s="87">
        <v>14000</v>
      </c>
      <c r="AB98" s="87">
        <v>10000</v>
      </c>
      <c r="AC98" s="87">
        <v>0</v>
      </c>
      <c r="AD98" s="64">
        <f>SUM(T98:AC98)</f>
        <v>78800</v>
      </c>
      <c r="AE98" s="61">
        <v>0</v>
      </c>
      <c r="AF98" s="61">
        <v>0</v>
      </c>
      <c r="AG98" s="61">
        <v>0</v>
      </c>
      <c r="AH98" s="61">
        <v>0</v>
      </c>
      <c r="AI98" s="61">
        <v>0</v>
      </c>
      <c r="AJ98" s="70">
        <v>58500</v>
      </c>
      <c r="AK98" s="61">
        <v>0</v>
      </c>
      <c r="AL98" s="61">
        <v>0</v>
      </c>
      <c r="AM98" s="65">
        <v>820724</v>
      </c>
      <c r="AN98" s="61">
        <v>499824</v>
      </c>
      <c r="AO98" s="61">
        <v>58500</v>
      </c>
      <c r="AP98" s="61">
        <v>262400</v>
      </c>
      <c r="AQ98" s="63">
        <v>820724</v>
      </c>
    </row>
    <row r="99" spans="1:43" s="4" customFormat="1" ht="15">
      <c r="A99" s="58" t="s">
        <v>180</v>
      </c>
      <c r="B99" s="59" t="s">
        <v>53</v>
      </c>
      <c r="C99" s="60">
        <v>11467</v>
      </c>
      <c r="D99" s="84">
        <v>312939</v>
      </c>
      <c r="E99" s="61">
        <v>83389</v>
      </c>
      <c r="F99" s="61">
        <v>0</v>
      </c>
      <c r="G99" s="61">
        <v>396328</v>
      </c>
      <c r="H99" s="62">
        <v>16894</v>
      </c>
      <c r="I99" s="61">
        <v>70413</v>
      </c>
      <c r="J99" s="61">
        <v>6155</v>
      </c>
      <c r="K99" s="61">
        <v>8195</v>
      </c>
      <c r="L99" s="61">
        <v>17494</v>
      </c>
      <c r="M99" s="61">
        <v>22711</v>
      </c>
      <c r="N99" s="61">
        <v>0</v>
      </c>
      <c r="O99" s="61">
        <v>0</v>
      </c>
      <c r="P99" s="61">
        <v>0</v>
      </c>
      <c r="Q99" s="61">
        <v>0</v>
      </c>
      <c r="R99" s="61">
        <v>1755</v>
      </c>
      <c r="S99" s="87">
        <v>126723</v>
      </c>
      <c r="T99" s="87">
        <v>0</v>
      </c>
      <c r="U99" s="87">
        <v>757</v>
      </c>
      <c r="V99" s="87">
        <v>0</v>
      </c>
      <c r="W99" s="87">
        <v>35572</v>
      </c>
      <c r="X99" s="87">
        <v>0</v>
      </c>
      <c r="Y99" s="87">
        <v>20675</v>
      </c>
      <c r="Z99" s="87">
        <v>4923</v>
      </c>
      <c r="AA99" s="87">
        <v>9873</v>
      </c>
      <c r="AB99" s="87">
        <v>25970</v>
      </c>
      <c r="AC99" s="87">
        <v>0</v>
      </c>
      <c r="AD99" s="64">
        <v>100939</v>
      </c>
      <c r="AE99" s="61">
        <v>0</v>
      </c>
      <c r="AF99" s="61">
        <v>0</v>
      </c>
      <c r="AG99" s="61">
        <v>0</v>
      </c>
      <c r="AH99" s="61">
        <v>0</v>
      </c>
      <c r="AI99" s="61">
        <v>0</v>
      </c>
      <c r="AJ99" s="70">
        <v>61441</v>
      </c>
      <c r="AK99" s="61">
        <v>0</v>
      </c>
      <c r="AL99" s="61">
        <v>0</v>
      </c>
      <c r="AM99" s="65">
        <v>637715</v>
      </c>
      <c r="AN99" s="61">
        <v>396328</v>
      </c>
      <c r="AO99" s="61">
        <v>61441</v>
      </c>
      <c r="AP99" s="61">
        <v>179946</v>
      </c>
      <c r="AQ99" s="63">
        <v>637715</v>
      </c>
    </row>
    <row r="100" spans="1:43" s="4" customFormat="1" ht="15">
      <c r="A100" s="58" t="s">
        <v>172</v>
      </c>
      <c r="B100" s="59" t="s">
        <v>90</v>
      </c>
      <c r="C100" s="60">
        <v>11178</v>
      </c>
      <c r="D100" s="84">
        <v>211652</v>
      </c>
      <c r="E100" s="61">
        <v>40524</v>
      </c>
      <c r="F100" s="61">
        <v>0</v>
      </c>
      <c r="G100" s="61">
        <v>252176</v>
      </c>
      <c r="H100" s="62">
        <v>18110</v>
      </c>
      <c r="I100" s="61">
        <v>46021</v>
      </c>
      <c r="J100" s="61">
        <v>18278</v>
      </c>
      <c r="K100" s="61">
        <v>81</v>
      </c>
      <c r="L100" s="61">
        <v>10648</v>
      </c>
      <c r="M100" s="61">
        <v>33228</v>
      </c>
      <c r="N100" s="61">
        <v>12760</v>
      </c>
      <c r="O100" s="61">
        <v>0</v>
      </c>
      <c r="P100" s="61">
        <v>0</v>
      </c>
      <c r="Q100" s="61">
        <v>0</v>
      </c>
      <c r="R100" s="61">
        <v>2980</v>
      </c>
      <c r="S100" s="87">
        <v>123996</v>
      </c>
      <c r="T100" s="88">
        <v>0</v>
      </c>
      <c r="U100" s="88">
        <v>0</v>
      </c>
      <c r="V100" s="88">
        <v>0</v>
      </c>
      <c r="W100" s="87">
        <v>2409</v>
      </c>
      <c r="X100" s="87">
        <v>0</v>
      </c>
      <c r="Y100" s="87">
        <v>31943</v>
      </c>
      <c r="Z100" s="87">
        <v>2155</v>
      </c>
      <c r="AA100" s="87">
        <v>8060</v>
      </c>
      <c r="AB100" s="87">
        <v>5553</v>
      </c>
      <c r="AC100" s="87">
        <v>0</v>
      </c>
      <c r="AD100" s="64">
        <f aca="true" t="shared" si="5" ref="AD100:AD124">SUM(T100:AC100)</f>
        <v>50120</v>
      </c>
      <c r="AE100" s="61">
        <v>0</v>
      </c>
      <c r="AF100" s="61">
        <v>0</v>
      </c>
      <c r="AG100" s="61">
        <v>0</v>
      </c>
      <c r="AH100" s="61">
        <v>0</v>
      </c>
      <c r="AI100" s="61">
        <v>0</v>
      </c>
      <c r="AJ100" s="70">
        <v>47711</v>
      </c>
      <c r="AK100" s="61">
        <v>0</v>
      </c>
      <c r="AL100" s="61">
        <v>0</v>
      </c>
      <c r="AM100" s="65">
        <v>444402</v>
      </c>
      <c r="AN100" s="61">
        <v>252176</v>
      </c>
      <c r="AO100" s="61">
        <v>47711</v>
      </c>
      <c r="AP100" s="61">
        <v>144515</v>
      </c>
      <c r="AQ100" s="63">
        <v>444402</v>
      </c>
    </row>
    <row r="101" spans="1:43" s="4" customFormat="1" ht="15">
      <c r="A101" s="58" t="s">
        <v>190</v>
      </c>
      <c r="B101" s="59" t="s">
        <v>191</v>
      </c>
      <c r="C101" s="60">
        <v>11170</v>
      </c>
      <c r="D101" s="84">
        <v>585849</v>
      </c>
      <c r="E101" s="61">
        <v>138146</v>
      </c>
      <c r="F101" s="61">
        <v>0</v>
      </c>
      <c r="G101" s="61">
        <v>723995</v>
      </c>
      <c r="H101" s="62">
        <v>21377</v>
      </c>
      <c r="I101" s="61">
        <v>34325</v>
      </c>
      <c r="J101" s="61">
        <v>25607</v>
      </c>
      <c r="K101" s="61">
        <v>6381</v>
      </c>
      <c r="L101" s="61">
        <v>10778</v>
      </c>
      <c r="M101" s="61">
        <v>30344</v>
      </c>
      <c r="N101" s="61">
        <v>11636</v>
      </c>
      <c r="O101" s="61">
        <v>0</v>
      </c>
      <c r="P101" s="61">
        <v>0</v>
      </c>
      <c r="Q101" s="61">
        <v>0</v>
      </c>
      <c r="R101" s="61">
        <v>4530</v>
      </c>
      <c r="S101" s="87">
        <v>123601</v>
      </c>
      <c r="T101" s="87">
        <v>0</v>
      </c>
      <c r="U101" s="87">
        <v>0</v>
      </c>
      <c r="V101" s="87">
        <v>0</v>
      </c>
      <c r="W101" s="87">
        <v>25872</v>
      </c>
      <c r="X101" s="87">
        <v>11154</v>
      </c>
      <c r="Y101" s="87">
        <v>69912</v>
      </c>
      <c r="Z101" s="87">
        <v>7618</v>
      </c>
      <c r="AA101" s="87">
        <v>13130</v>
      </c>
      <c r="AB101" s="87">
        <v>11826</v>
      </c>
      <c r="AC101" s="87">
        <v>0</v>
      </c>
      <c r="AD101" s="64">
        <f t="shared" si="5"/>
        <v>139512</v>
      </c>
      <c r="AE101" s="61">
        <v>2229</v>
      </c>
      <c r="AF101" s="61">
        <v>0</v>
      </c>
      <c r="AG101" s="61">
        <v>0</v>
      </c>
      <c r="AH101" s="61">
        <v>0</v>
      </c>
      <c r="AI101" s="61">
        <v>2022</v>
      </c>
      <c r="AJ101" s="70">
        <v>113640</v>
      </c>
      <c r="AK101" s="61">
        <v>4251</v>
      </c>
      <c r="AL101" s="61">
        <v>0</v>
      </c>
      <c r="AM101" s="65">
        <v>1008485</v>
      </c>
      <c r="AN101" s="61">
        <v>723995</v>
      </c>
      <c r="AO101" s="61">
        <v>106737</v>
      </c>
      <c r="AP101" s="61">
        <v>182004</v>
      </c>
      <c r="AQ101" s="63">
        <v>1012736</v>
      </c>
    </row>
    <row r="102" spans="1:43" s="4" customFormat="1" ht="15">
      <c r="A102" s="58" t="s">
        <v>178</v>
      </c>
      <c r="B102" s="59" t="s">
        <v>179</v>
      </c>
      <c r="C102" s="60">
        <v>11073</v>
      </c>
      <c r="D102" s="84">
        <v>277938</v>
      </c>
      <c r="E102" s="61">
        <v>78650</v>
      </c>
      <c r="F102" s="61">
        <v>0</v>
      </c>
      <c r="G102" s="61">
        <v>356588</v>
      </c>
      <c r="H102" s="62">
        <v>17856</v>
      </c>
      <c r="I102" s="61">
        <v>7000</v>
      </c>
      <c r="J102" s="61">
        <v>12100</v>
      </c>
      <c r="K102" s="61">
        <v>2000</v>
      </c>
      <c r="L102" s="61">
        <v>12441</v>
      </c>
      <c r="M102" s="61">
        <v>18000</v>
      </c>
      <c r="N102" s="61">
        <v>27860</v>
      </c>
      <c r="O102" s="61">
        <v>8949</v>
      </c>
      <c r="P102" s="61">
        <v>0</v>
      </c>
      <c r="Q102" s="61">
        <v>0</v>
      </c>
      <c r="R102" s="61">
        <v>6000</v>
      </c>
      <c r="S102" s="87">
        <v>94350</v>
      </c>
      <c r="T102" s="87">
        <v>0</v>
      </c>
      <c r="U102" s="87">
        <v>0</v>
      </c>
      <c r="V102" s="87">
        <v>0</v>
      </c>
      <c r="W102" s="87">
        <v>1833</v>
      </c>
      <c r="X102" s="87">
        <v>0</v>
      </c>
      <c r="Y102" s="87">
        <v>32606</v>
      </c>
      <c r="Z102" s="87">
        <v>6314</v>
      </c>
      <c r="AA102" s="87">
        <v>5011</v>
      </c>
      <c r="AB102" s="87">
        <v>1250</v>
      </c>
      <c r="AC102" s="87">
        <v>0</v>
      </c>
      <c r="AD102" s="64">
        <f t="shared" si="5"/>
        <v>47014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70">
        <v>45181</v>
      </c>
      <c r="AK102" s="61">
        <v>0</v>
      </c>
      <c r="AL102" s="61">
        <v>0</v>
      </c>
      <c r="AM102" s="65">
        <v>515808</v>
      </c>
      <c r="AN102" s="61">
        <v>356588</v>
      </c>
      <c r="AO102" s="61">
        <v>45181</v>
      </c>
      <c r="AP102" s="61">
        <v>114039</v>
      </c>
      <c r="AQ102" s="63">
        <v>515808</v>
      </c>
    </row>
    <row r="103" spans="1:43" s="4" customFormat="1" ht="15">
      <c r="A103" s="58" t="s">
        <v>181</v>
      </c>
      <c r="B103" s="59" t="s">
        <v>182</v>
      </c>
      <c r="C103" s="60">
        <v>11000</v>
      </c>
      <c r="D103" s="84">
        <v>250306</v>
      </c>
      <c r="E103" s="61">
        <v>27688</v>
      </c>
      <c r="F103" s="61">
        <v>0</v>
      </c>
      <c r="G103" s="61">
        <v>277994</v>
      </c>
      <c r="H103" s="62">
        <v>8114</v>
      </c>
      <c r="I103" s="61">
        <v>23174</v>
      </c>
      <c r="J103" s="61">
        <v>3433</v>
      </c>
      <c r="K103" s="61">
        <v>651</v>
      </c>
      <c r="L103" s="61">
        <v>9582</v>
      </c>
      <c r="M103" s="61">
        <v>36634</v>
      </c>
      <c r="N103" s="61">
        <v>59441</v>
      </c>
      <c r="O103" s="61">
        <v>0</v>
      </c>
      <c r="P103" s="61">
        <v>0</v>
      </c>
      <c r="Q103" s="61">
        <v>0</v>
      </c>
      <c r="R103" s="61">
        <v>1851</v>
      </c>
      <c r="S103" s="87">
        <v>134766</v>
      </c>
      <c r="T103" s="87">
        <v>0</v>
      </c>
      <c r="U103" s="87">
        <v>0</v>
      </c>
      <c r="V103" s="87">
        <v>0</v>
      </c>
      <c r="W103" s="87">
        <v>10763</v>
      </c>
      <c r="X103" s="87">
        <v>819</v>
      </c>
      <c r="Y103" s="87">
        <v>62541</v>
      </c>
      <c r="Z103" s="87">
        <v>2283</v>
      </c>
      <c r="AA103" s="87">
        <v>14773</v>
      </c>
      <c r="AB103" s="87">
        <v>5688</v>
      </c>
      <c r="AC103" s="87">
        <v>0</v>
      </c>
      <c r="AD103" s="64">
        <f t="shared" si="5"/>
        <v>96867</v>
      </c>
      <c r="AE103" s="61">
        <v>1330</v>
      </c>
      <c r="AF103" s="61">
        <v>0</v>
      </c>
      <c r="AG103" s="61">
        <v>0</v>
      </c>
      <c r="AH103" s="61">
        <v>0</v>
      </c>
      <c r="AI103" s="61">
        <v>0</v>
      </c>
      <c r="AJ103" s="70">
        <v>86104</v>
      </c>
      <c r="AK103" s="61">
        <v>8670</v>
      </c>
      <c r="AL103" s="61">
        <v>7340</v>
      </c>
      <c r="AM103" s="65">
        <v>517741</v>
      </c>
      <c r="AN103" s="61">
        <v>277994</v>
      </c>
      <c r="AO103" s="61">
        <v>86615</v>
      </c>
      <c r="AP103" s="61">
        <v>161802</v>
      </c>
      <c r="AQ103" s="63">
        <v>526411</v>
      </c>
    </row>
    <row r="104" spans="1:43" s="4" customFormat="1" ht="15">
      <c r="A104" s="58" t="s">
        <v>200</v>
      </c>
      <c r="B104" s="59" t="s">
        <v>32</v>
      </c>
      <c r="C104" s="60">
        <v>10863</v>
      </c>
      <c r="D104" s="84">
        <v>252669</v>
      </c>
      <c r="E104" s="61">
        <v>32590</v>
      </c>
      <c r="F104" s="61">
        <v>0</v>
      </c>
      <c r="G104" s="61">
        <v>285259</v>
      </c>
      <c r="H104" s="62">
        <v>7661</v>
      </c>
      <c r="I104" s="61">
        <v>48705</v>
      </c>
      <c r="J104" s="61">
        <v>13557</v>
      </c>
      <c r="K104" s="61">
        <v>140</v>
      </c>
      <c r="L104" s="61">
        <v>6913</v>
      </c>
      <c r="M104" s="61">
        <v>43898</v>
      </c>
      <c r="N104" s="61">
        <v>7780</v>
      </c>
      <c r="O104" s="61">
        <v>4512</v>
      </c>
      <c r="P104" s="61">
        <v>0</v>
      </c>
      <c r="Q104" s="61">
        <v>0</v>
      </c>
      <c r="R104" s="61">
        <v>2343</v>
      </c>
      <c r="S104" s="87">
        <v>127848</v>
      </c>
      <c r="T104" s="87">
        <v>0</v>
      </c>
      <c r="U104" s="87">
        <v>0</v>
      </c>
      <c r="V104" s="87">
        <v>0</v>
      </c>
      <c r="W104" s="87">
        <v>735</v>
      </c>
      <c r="X104" s="87">
        <v>0</v>
      </c>
      <c r="Y104" s="87">
        <v>16214</v>
      </c>
      <c r="Z104" s="87">
        <v>3267</v>
      </c>
      <c r="AA104" s="87">
        <v>6506</v>
      </c>
      <c r="AB104" s="87">
        <v>18963</v>
      </c>
      <c r="AC104" s="87">
        <v>927</v>
      </c>
      <c r="AD104" s="64">
        <f t="shared" si="5"/>
        <v>46612</v>
      </c>
      <c r="AE104" s="61">
        <v>0</v>
      </c>
      <c r="AF104" s="61">
        <v>120</v>
      </c>
      <c r="AG104" s="61">
        <v>1085</v>
      </c>
      <c r="AH104" s="61">
        <v>0</v>
      </c>
      <c r="AI104" s="61">
        <v>0</v>
      </c>
      <c r="AJ104" s="70">
        <v>45877</v>
      </c>
      <c r="AK104" s="61">
        <v>1205</v>
      </c>
      <c r="AL104" s="61">
        <v>0</v>
      </c>
      <c r="AM104" s="65">
        <v>467380</v>
      </c>
      <c r="AN104" s="61">
        <v>285259</v>
      </c>
      <c r="AO104" s="61">
        <v>47082</v>
      </c>
      <c r="AP104" s="61">
        <v>136244</v>
      </c>
      <c r="AQ104" s="63">
        <v>468585</v>
      </c>
    </row>
    <row r="105" spans="1:43" s="4" customFormat="1" ht="15">
      <c r="A105" s="58" t="s">
        <v>183</v>
      </c>
      <c r="B105" s="59" t="s">
        <v>184</v>
      </c>
      <c r="C105" s="60">
        <v>10596</v>
      </c>
      <c r="D105" s="84">
        <v>464941</v>
      </c>
      <c r="E105" s="61">
        <v>90578</v>
      </c>
      <c r="F105" s="61">
        <v>0</v>
      </c>
      <c r="G105" s="61">
        <v>555519</v>
      </c>
      <c r="H105" s="62">
        <v>53919</v>
      </c>
      <c r="I105" s="61">
        <v>28068</v>
      </c>
      <c r="J105" s="61">
        <v>13094</v>
      </c>
      <c r="K105" s="61">
        <v>0</v>
      </c>
      <c r="L105" s="61">
        <v>9563</v>
      </c>
      <c r="M105" s="61">
        <v>39036</v>
      </c>
      <c r="N105" s="61">
        <v>33627</v>
      </c>
      <c r="O105" s="61">
        <v>0</v>
      </c>
      <c r="P105" s="61">
        <v>0</v>
      </c>
      <c r="Q105" s="61">
        <v>0</v>
      </c>
      <c r="R105" s="61">
        <v>2494</v>
      </c>
      <c r="S105" s="87">
        <v>125882</v>
      </c>
      <c r="T105" s="87">
        <v>0</v>
      </c>
      <c r="U105" s="87">
        <v>0</v>
      </c>
      <c r="V105" s="87">
        <v>0</v>
      </c>
      <c r="W105" s="87">
        <v>28198</v>
      </c>
      <c r="X105" s="87">
        <v>0</v>
      </c>
      <c r="Y105" s="87">
        <v>36257</v>
      </c>
      <c r="Z105" s="87">
        <v>3891</v>
      </c>
      <c r="AA105" s="87">
        <v>16102</v>
      </c>
      <c r="AB105" s="87">
        <v>20286</v>
      </c>
      <c r="AC105" s="87">
        <v>3991</v>
      </c>
      <c r="AD105" s="64">
        <f t="shared" si="5"/>
        <v>108725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70">
        <v>80527</v>
      </c>
      <c r="AK105" s="61">
        <v>0</v>
      </c>
      <c r="AL105" s="61">
        <v>0</v>
      </c>
      <c r="AM105" s="65">
        <v>844045</v>
      </c>
      <c r="AN105" s="61">
        <v>555519</v>
      </c>
      <c r="AO105" s="61">
        <v>80527</v>
      </c>
      <c r="AP105" s="61">
        <v>207999</v>
      </c>
      <c r="AQ105" s="63">
        <v>844045</v>
      </c>
    </row>
    <row r="106" spans="1:43" s="4" customFormat="1" ht="15">
      <c r="A106" s="58" t="s">
        <v>196</v>
      </c>
      <c r="B106" s="59" t="s">
        <v>197</v>
      </c>
      <c r="C106" s="60">
        <v>10557</v>
      </c>
      <c r="D106" s="84">
        <v>331394</v>
      </c>
      <c r="E106" s="61">
        <v>68750</v>
      </c>
      <c r="F106" s="61">
        <v>0</v>
      </c>
      <c r="G106" s="61">
        <v>400144</v>
      </c>
      <c r="H106" s="62">
        <v>24275</v>
      </c>
      <c r="I106" s="61">
        <v>7728</v>
      </c>
      <c r="J106" s="61">
        <v>10620</v>
      </c>
      <c r="K106" s="61">
        <v>707</v>
      </c>
      <c r="L106" s="61">
        <v>12776</v>
      </c>
      <c r="M106" s="61">
        <v>38013</v>
      </c>
      <c r="N106" s="61">
        <v>22218</v>
      </c>
      <c r="O106" s="61">
        <v>4820</v>
      </c>
      <c r="P106" s="61">
        <v>0</v>
      </c>
      <c r="Q106" s="61">
        <v>0</v>
      </c>
      <c r="R106" s="61">
        <v>5110</v>
      </c>
      <c r="S106" s="87">
        <v>101992</v>
      </c>
      <c r="T106" s="87">
        <v>0</v>
      </c>
      <c r="U106" s="87">
        <v>0</v>
      </c>
      <c r="V106" s="87">
        <v>2000</v>
      </c>
      <c r="W106" s="87">
        <v>958</v>
      </c>
      <c r="X106" s="87">
        <v>3750</v>
      </c>
      <c r="Y106" s="87">
        <v>32060</v>
      </c>
      <c r="Z106" s="87">
        <v>3683</v>
      </c>
      <c r="AA106" s="87">
        <v>16609</v>
      </c>
      <c r="AB106" s="87">
        <v>25689</v>
      </c>
      <c r="AC106" s="87">
        <v>0</v>
      </c>
      <c r="AD106" s="64">
        <f t="shared" si="5"/>
        <v>84749</v>
      </c>
      <c r="AE106" s="61">
        <v>1319</v>
      </c>
      <c r="AF106" s="61">
        <v>0</v>
      </c>
      <c r="AG106" s="61">
        <v>813</v>
      </c>
      <c r="AH106" s="61">
        <v>0</v>
      </c>
      <c r="AI106" s="61">
        <v>0</v>
      </c>
      <c r="AJ106" s="70">
        <v>81791</v>
      </c>
      <c r="AK106" s="61">
        <v>2132</v>
      </c>
      <c r="AL106" s="61">
        <v>0</v>
      </c>
      <c r="AM106" s="65">
        <v>611160</v>
      </c>
      <c r="AN106" s="61">
        <v>400144</v>
      </c>
      <c r="AO106" s="61">
        <v>80173</v>
      </c>
      <c r="AP106" s="61">
        <v>132975</v>
      </c>
      <c r="AQ106" s="63">
        <v>613292</v>
      </c>
    </row>
    <row r="107" spans="1:43" s="4" customFormat="1" ht="15">
      <c r="A107" s="58" t="s">
        <v>188</v>
      </c>
      <c r="B107" s="59" t="s">
        <v>189</v>
      </c>
      <c r="C107" s="60">
        <v>10526</v>
      </c>
      <c r="D107" s="84">
        <v>125270</v>
      </c>
      <c r="E107" s="61">
        <v>12463</v>
      </c>
      <c r="F107" s="61">
        <v>0</v>
      </c>
      <c r="G107" s="61">
        <v>137733</v>
      </c>
      <c r="H107" s="62">
        <v>6206</v>
      </c>
      <c r="I107" s="61">
        <v>9397</v>
      </c>
      <c r="J107" s="61">
        <v>4445</v>
      </c>
      <c r="K107" s="61">
        <v>24</v>
      </c>
      <c r="L107" s="61">
        <v>2855</v>
      </c>
      <c r="M107" s="61">
        <v>10015</v>
      </c>
      <c r="N107" s="61">
        <v>5135</v>
      </c>
      <c r="O107" s="61">
        <v>0</v>
      </c>
      <c r="P107" s="61">
        <v>0</v>
      </c>
      <c r="Q107" s="61">
        <v>0</v>
      </c>
      <c r="R107" s="61">
        <v>3370</v>
      </c>
      <c r="S107" s="87">
        <v>35241</v>
      </c>
      <c r="T107" s="87">
        <v>0</v>
      </c>
      <c r="U107" s="87">
        <v>0</v>
      </c>
      <c r="V107" s="87">
        <v>0</v>
      </c>
      <c r="W107" s="87">
        <v>3933</v>
      </c>
      <c r="X107" s="87">
        <v>0</v>
      </c>
      <c r="Y107" s="87">
        <v>17448</v>
      </c>
      <c r="Z107" s="87">
        <v>2247</v>
      </c>
      <c r="AA107" s="87">
        <v>10723</v>
      </c>
      <c r="AB107" s="87">
        <v>0</v>
      </c>
      <c r="AC107" s="87">
        <v>0</v>
      </c>
      <c r="AD107" s="64">
        <f t="shared" si="5"/>
        <v>34351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70">
        <v>30418</v>
      </c>
      <c r="AK107" s="61">
        <v>0</v>
      </c>
      <c r="AL107" s="61">
        <v>0</v>
      </c>
      <c r="AM107" s="65">
        <v>213531</v>
      </c>
      <c r="AN107" s="61">
        <v>137733</v>
      </c>
      <c r="AO107" s="61">
        <v>30418</v>
      </c>
      <c r="AP107" s="61">
        <v>45380</v>
      </c>
      <c r="AQ107" s="63">
        <v>213531</v>
      </c>
    </row>
    <row r="108" spans="1:43" s="4" customFormat="1" ht="15">
      <c r="A108" s="58" t="s">
        <v>202</v>
      </c>
      <c r="B108" s="59" t="s">
        <v>203</v>
      </c>
      <c r="C108" s="60">
        <v>10506</v>
      </c>
      <c r="D108" s="84">
        <v>224262</v>
      </c>
      <c r="E108" s="61">
        <v>93228</v>
      </c>
      <c r="F108" s="61">
        <v>0</v>
      </c>
      <c r="G108" s="61">
        <v>317490</v>
      </c>
      <c r="H108" s="62">
        <v>13103</v>
      </c>
      <c r="I108" s="61">
        <v>10563</v>
      </c>
      <c r="J108" s="61">
        <v>6532</v>
      </c>
      <c r="K108" s="61">
        <v>835</v>
      </c>
      <c r="L108" s="61">
        <v>12603</v>
      </c>
      <c r="M108" s="61">
        <v>19441</v>
      </c>
      <c r="N108" s="61">
        <v>5780</v>
      </c>
      <c r="O108" s="61">
        <v>39</v>
      </c>
      <c r="P108" s="61">
        <v>0</v>
      </c>
      <c r="Q108" s="61">
        <v>0</v>
      </c>
      <c r="R108" s="61">
        <v>2567</v>
      </c>
      <c r="S108" s="87">
        <v>58360</v>
      </c>
      <c r="T108" s="87">
        <v>0</v>
      </c>
      <c r="U108" s="87">
        <v>0</v>
      </c>
      <c r="V108" s="87">
        <v>0</v>
      </c>
      <c r="W108" s="87">
        <v>10638</v>
      </c>
      <c r="X108" s="87">
        <v>0</v>
      </c>
      <c r="Y108" s="87">
        <v>19877</v>
      </c>
      <c r="Z108" s="87">
        <v>3293</v>
      </c>
      <c r="AA108" s="87">
        <v>6314</v>
      </c>
      <c r="AB108" s="87">
        <v>7000</v>
      </c>
      <c r="AC108" s="87">
        <v>0</v>
      </c>
      <c r="AD108" s="64">
        <f t="shared" si="5"/>
        <v>47122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70">
        <v>36484</v>
      </c>
      <c r="AK108" s="61">
        <v>0</v>
      </c>
      <c r="AL108" s="61">
        <v>0</v>
      </c>
      <c r="AM108" s="65">
        <v>436075</v>
      </c>
      <c r="AN108" s="61">
        <v>317490</v>
      </c>
      <c r="AO108" s="61">
        <v>36484</v>
      </c>
      <c r="AP108" s="61">
        <v>82101</v>
      </c>
      <c r="AQ108" s="63">
        <v>436075</v>
      </c>
    </row>
    <row r="109" spans="1:43" s="4" customFormat="1" ht="15">
      <c r="A109" s="58" t="s">
        <v>204</v>
      </c>
      <c r="B109" s="59" t="s">
        <v>41</v>
      </c>
      <c r="C109" s="60">
        <v>10482</v>
      </c>
      <c r="D109" s="84">
        <v>692033</v>
      </c>
      <c r="E109" s="61">
        <v>184657</v>
      </c>
      <c r="F109" s="61">
        <v>0</v>
      </c>
      <c r="G109" s="61">
        <v>876690</v>
      </c>
      <c r="H109" s="62">
        <v>52144</v>
      </c>
      <c r="I109" s="61">
        <v>64918</v>
      </c>
      <c r="J109" s="61">
        <v>27472</v>
      </c>
      <c r="K109" s="61">
        <v>9927</v>
      </c>
      <c r="L109" s="61">
        <v>22615</v>
      </c>
      <c r="M109" s="61">
        <v>45664</v>
      </c>
      <c r="N109" s="61">
        <v>152214</v>
      </c>
      <c r="O109" s="61">
        <v>14367</v>
      </c>
      <c r="P109" s="61">
        <v>0</v>
      </c>
      <c r="Q109" s="61">
        <v>14367</v>
      </c>
      <c r="R109" s="61">
        <v>3220</v>
      </c>
      <c r="S109" s="87">
        <v>354764</v>
      </c>
      <c r="T109" s="87">
        <v>0</v>
      </c>
      <c r="U109" s="87">
        <v>0</v>
      </c>
      <c r="V109" s="87">
        <v>0</v>
      </c>
      <c r="W109" s="87">
        <v>29584</v>
      </c>
      <c r="X109" s="87">
        <v>7712</v>
      </c>
      <c r="Y109" s="87">
        <v>72664</v>
      </c>
      <c r="Z109" s="87">
        <v>8903</v>
      </c>
      <c r="AA109" s="87">
        <v>19111</v>
      </c>
      <c r="AB109" s="87">
        <v>14604</v>
      </c>
      <c r="AC109" s="87">
        <v>0</v>
      </c>
      <c r="AD109" s="64">
        <f t="shared" si="5"/>
        <v>152578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70">
        <v>122994</v>
      </c>
      <c r="AK109" s="61">
        <v>0</v>
      </c>
      <c r="AL109" s="61">
        <v>0</v>
      </c>
      <c r="AM109" s="65">
        <v>1436176</v>
      </c>
      <c r="AN109" s="61">
        <v>876690</v>
      </c>
      <c r="AO109" s="61">
        <v>115282</v>
      </c>
      <c r="AP109" s="61">
        <v>444204</v>
      </c>
      <c r="AQ109" s="63">
        <v>1436176</v>
      </c>
    </row>
    <row r="110" spans="1:43" s="4" customFormat="1" ht="15">
      <c r="A110" s="58" t="s">
        <v>192</v>
      </c>
      <c r="B110" s="59" t="s">
        <v>193</v>
      </c>
      <c r="C110" s="60">
        <v>10440</v>
      </c>
      <c r="D110" s="84">
        <v>459685</v>
      </c>
      <c r="E110" s="61">
        <v>179801</v>
      </c>
      <c r="F110" s="61">
        <v>0</v>
      </c>
      <c r="G110" s="61">
        <v>639486</v>
      </c>
      <c r="H110" s="62">
        <v>19768</v>
      </c>
      <c r="I110" s="61">
        <v>58520</v>
      </c>
      <c r="J110" s="61">
        <v>23009</v>
      </c>
      <c r="K110" s="61">
        <v>4906</v>
      </c>
      <c r="L110" s="61">
        <v>18409</v>
      </c>
      <c r="M110" s="61">
        <v>29176</v>
      </c>
      <c r="N110" s="61">
        <v>102538</v>
      </c>
      <c r="O110" s="61">
        <v>14827</v>
      </c>
      <c r="P110" s="61">
        <v>0</v>
      </c>
      <c r="Q110" s="61">
        <v>0</v>
      </c>
      <c r="R110" s="61">
        <v>4771</v>
      </c>
      <c r="S110" s="87">
        <v>256156</v>
      </c>
      <c r="T110" s="87">
        <v>0</v>
      </c>
      <c r="U110" s="87">
        <v>0</v>
      </c>
      <c r="V110" s="87">
        <v>47835</v>
      </c>
      <c r="W110" s="87">
        <v>12671</v>
      </c>
      <c r="X110" s="87">
        <v>0</v>
      </c>
      <c r="Y110" s="87">
        <v>69062</v>
      </c>
      <c r="Z110" s="87">
        <v>5637</v>
      </c>
      <c r="AA110" s="87">
        <v>8337</v>
      </c>
      <c r="AB110" s="87">
        <v>51347</v>
      </c>
      <c r="AC110" s="87">
        <v>0</v>
      </c>
      <c r="AD110" s="64">
        <f t="shared" si="5"/>
        <v>194889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70">
        <v>134383</v>
      </c>
      <c r="AK110" s="61">
        <v>0</v>
      </c>
      <c r="AL110" s="61">
        <v>0</v>
      </c>
      <c r="AM110" s="65">
        <v>1110299</v>
      </c>
      <c r="AN110" s="61">
        <v>639486</v>
      </c>
      <c r="AO110" s="61">
        <v>134383</v>
      </c>
      <c r="AP110" s="61">
        <v>336430</v>
      </c>
      <c r="AQ110" s="63">
        <v>1110299</v>
      </c>
    </row>
    <row r="111" spans="1:43" s="4" customFormat="1" ht="15">
      <c r="A111" s="58" t="s">
        <v>201</v>
      </c>
      <c r="B111" s="59" t="s">
        <v>187</v>
      </c>
      <c r="C111" s="60">
        <v>9966</v>
      </c>
      <c r="D111" s="84">
        <v>249267</v>
      </c>
      <c r="E111" s="61">
        <v>3238</v>
      </c>
      <c r="F111" s="61">
        <v>0</v>
      </c>
      <c r="G111" s="61">
        <v>252505</v>
      </c>
      <c r="H111" s="62">
        <v>5752</v>
      </c>
      <c r="I111" s="61">
        <v>9718</v>
      </c>
      <c r="J111" s="61">
        <v>9386</v>
      </c>
      <c r="K111" s="61">
        <v>842</v>
      </c>
      <c r="L111" s="61">
        <v>11251</v>
      </c>
      <c r="M111" s="61">
        <v>23650</v>
      </c>
      <c r="N111" s="61">
        <v>10377</v>
      </c>
      <c r="O111" s="61">
        <v>0</v>
      </c>
      <c r="P111" s="61">
        <v>0</v>
      </c>
      <c r="Q111" s="61">
        <v>0</v>
      </c>
      <c r="R111" s="61">
        <v>0</v>
      </c>
      <c r="S111" s="87">
        <v>65224</v>
      </c>
      <c r="T111" s="87">
        <v>0</v>
      </c>
      <c r="U111" s="87">
        <v>0</v>
      </c>
      <c r="V111" s="87">
        <v>0</v>
      </c>
      <c r="W111" s="87">
        <v>826</v>
      </c>
      <c r="X111" s="87">
        <v>0</v>
      </c>
      <c r="Y111" s="87">
        <v>27087</v>
      </c>
      <c r="Z111" s="87">
        <v>4187</v>
      </c>
      <c r="AA111" s="87">
        <v>5096</v>
      </c>
      <c r="AB111" s="87">
        <v>9500</v>
      </c>
      <c r="AC111" s="87">
        <v>0</v>
      </c>
      <c r="AD111" s="64">
        <f t="shared" si="5"/>
        <v>46696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70">
        <v>45870</v>
      </c>
      <c r="AK111" s="61">
        <v>0</v>
      </c>
      <c r="AL111" s="61">
        <v>0</v>
      </c>
      <c r="AM111" s="65">
        <v>370177</v>
      </c>
      <c r="AN111" s="61">
        <v>252505</v>
      </c>
      <c r="AO111" s="61">
        <v>45870</v>
      </c>
      <c r="AP111" s="61">
        <v>71802</v>
      </c>
      <c r="AQ111" s="63">
        <v>370177</v>
      </c>
    </row>
    <row r="112" spans="1:43" s="4" customFormat="1" ht="15">
      <c r="A112" s="58" t="s">
        <v>205</v>
      </c>
      <c r="B112" s="59" t="s">
        <v>99</v>
      </c>
      <c r="C112" s="60">
        <v>9904</v>
      </c>
      <c r="D112" s="84">
        <v>181850</v>
      </c>
      <c r="E112" s="61">
        <v>23062</v>
      </c>
      <c r="F112" s="61">
        <v>0</v>
      </c>
      <c r="G112" s="61">
        <v>204912</v>
      </c>
      <c r="H112" s="62">
        <v>8214</v>
      </c>
      <c r="I112" s="61">
        <v>31090</v>
      </c>
      <c r="J112" s="61">
        <v>10577</v>
      </c>
      <c r="K112" s="61">
        <v>1097</v>
      </c>
      <c r="L112" s="61">
        <v>7930</v>
      </c>
      <c r="M112" s="61">
        <v>12594</v>
      </c>
      <c r="N112" s="61">
        <v>6443</v>
      </c>
      <c r="O112" s="61">
        <v>0</v>
      </c>
      <c r="P112" s="61">
        <v>0</v>
      </c>
      <c r="Q112" s="61">
        <v>0</v>
      </c>
      <c r="R112" s="61">
        <v>17365</v>
      </c>
      <c r="S112" s="87">
        <v>87096</v>
      </c>
      <c r="T112" s="87">
        <v>0</v>
      </c>
      <c r="U112" s="87">
        <v>0</v>
      </c>
      <c r="V112" s="87">
        <v>0</v>
      </c>
      <c r="W112" s="87">
        <v>0</v>
      </c>
      <c r="X112" s="87">
        <v>1191</v>
      </c>
      <c r="Y112" s="87">
        <v>31780</v>
      </c>
      <c r="Z112" s="87">
        <v>2113</v>
      </c>
      <c r="AA112" s="87">
        <v>3660</v>
      </c>
      <c r="AB112" s="87">
        <v>21174</v>
      </c>
      <c r="AC112" s="87">
        <v>0</v>
      </c>
      <c r="AD112" s="64">
        <f t="shared" si="5"/>
        <v>59918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70">
        <v>59918</v>
      </c>
      <c r="AK112" s="61">
        <v>0</v>
      </c>
      <c r="AL112" s="61">
        <v>0</v>
      </c>
      <c r="AM112" s="65">
        <v>360140</v>
      </c>
      <c r="AN112" s="61">
        <v>204912</v>
      </c>
      <c r="AO112" s="61">
        <v>58727</v>
      </c>
      <c r="AP112" s="61">
        <v>96501</v>
      </c>
      <c r="AQ112" s="63">
        <v>360140</v>
      </c>
    </row>
    <row r="113" spans="1:43" s="4" customFormat="1" ht="15">
      <c r="A113" s="58" t="s">
        <v>198</v>
      </c>
      <c r="B113" s="59" t="s">
        <v>199</v>
      </c>
      <c r="C113" s="60">
        <v>9785</v>
      </c>
      <c r="D113" s="84">
        <v>275201</v>
      </c>
      <c r="E113" s="61">
        <v>68333</v>
      </c>
      <c r="F113" s="61">
        <v>0</v>
      </c>
      <c r="G113" s="61">
        <v>343534</v>
      </c>
      <c r="H113" s="62">
        <v>35996</v>
      </c>
      <c r="I113" s="61">
        <v>8134</v>
      </c>
      <c r="J113" s="61">
        <v>68305</v>
      </c>
      <c r="K113" s="61">
        <v>1333</v>
      </c>
      <c r="L113" s="61">
        <v>10126</v>
      </c>
      <c r="M113" s="61">
        <v>21789</v>
      </c>
      <c r="N113" s="61">
        <v>1602</v>
      </c>
      <c r="O113" s="61">
        <v>5263</v>
      </c>
      <c r="P113" s="61">
        <v>0</v>
      </c>
      <c r="Q113" s="61">
        <v>0</v>
      </c>
      <c r="R113" s="61">
        <v>0</v>
      </c>
      <c r="S113" s="87">
        <v>116552</v>
      </c>
      <c r="T113" s="87">
        <v>0</v>
      </c>
      <c r="U113" s="87">
        <v>0</v>
      </c>
      <c r="V113" s="87">
        <v>0</v>
      </c>
      <c r="W113" s="87">
        <v>24238</v>
      </c>
      <c r="X113" s="87">
        <v>12132</v>
      </c>
      <c r="Y113" s="87">
        <v>46062</v>
      </c>
      <c r="Z113" s="87">
        <v>3264</v>
      </c>
      <c r="AA113" s="87">
        <v>7560</v>
      </c>
      <c r="AB113" s="87">
        <v>29812</v>
      </c>
      <c r="AC113" s="87">
        <v>2538</v>
      </c>
      <c r="AD113" s="64">
        <f t="shared" si="5"/>
        <v>125606</v>
      </c>
      <c r="AE113" s="61">
        <v>1707</v>
      </c>
      <c r="AF113" s="61">
        <v>0</v>
      </c>
      <c r="AG113" s="61">
        <v>0</v>
      </c>
      <c r="AH113" s="61">
        <v>5000</v>
      </c>
      <c r="AI113" s="61">
        <v>0</v>
      </c>
      <c r="AJ113" s="70">
        <v>101368</v>
      </c>
      <c r="AK113" s="61">
        <v>6707</v>
      </c>
      <c r="AL113" s="61">
        <v>0</v>
      </c>
      <c r="AM113" s="65">
        <v>621688</v>
      </c>
      <c r="AN113" s="61">
        <v>343534</v>
      </c>
      <c r="AO113" s="61">
        <v>95943</v>
      </c>
      <c r="AP113" s="61">
        <v>188918</v>
      </c>
      <c r="AQ113" s="63">
        <v>628395</v>
      </c>
    </row>
    <row r="114" spans="1:43" s="4" customFormat="1" ht="15">
      <c r="A114" s="58" t="s">
        <v>194</v>
      </c>
      <c r="B114" s="59" t="s">
        <v>195</v>
      </c>
      <c r="C114" s="60">
        <v>9737</v>
      </c>
      <c r="D114" s="84">
        <v>188373</v>
      </c>
      <c r="E114" s="61">
        <v>51020</v>
      </c>
      <c r="F114" s="61">
        <v>0</v>
      </c>
      <c r="G114" s="61">
        <v>239393</v>
      </c>
      <c r="H114" s="62">
        <v>9715</v>
      </c>
      <c r="I114" s="61">
        <v>23398</v>
      </c>
      <c r="J114" s="61">
        <v>9290</v>
      </c>
      <c r="K114" s="61">
        <v>579</v>
      </c>
      <c r="L114" s="61">
        <v>5130</v>
      </c>
      <c r="M114" s="61">
        <v>8615</v>
      </c>
      <c r="N114" s="61">
        <v>3935</v>
      </c>
      <c r="O114" s="61">
        <v>890</v>
      </c>
      <c r="P114" s="61">
        <v>0</v>
      </c>
      <c r="Q114" s="61">
        <v>0</v>
      </c>
      <c r="R114" s="61">
        <v>517</v>
      </c>
      <c r="S114" s="87">
        <v>52354</v>
      </c>
      <c r="T114" s="87">
        <v>0</v>
      </c>
      <c r="U114" s="87">
        <v>0</v>
      </c>
      <c r="V114" s="87">
        <v>0</v>
      </c>
      <c r="W114" s="87">
        <v>3364</v>
      </c>
      <c r="X114" s="87">
        <v>0</v>
      </c>
      <c r="Y114" s="87">
        <v>26067</v>
      </c>
      <c r="Z114" s="87">
        <v>2694</v>
      </c>
      <c r="AA114" s="87">
        <v>4387</v>
      </c>
      <c r="AB114" s="87">
        <v>4000</v>
      </c>
      <c r="AC114" s="87">
        <v>0</v>
      </c>
      <c r="AD114" s="64">
        <f t="shared" si="5"/>
        <v>40512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70">
        <v>37148</v>
      </c>
      <c r="AK114" s="61">
        <v>0</v>
      </c>
      <c r="AL114" s="61">
        <v>0</v>
      </c>
      <c r="AM114" s="65">
        <v>341974</v>
      </c>
      <c r="AN114" s="61">
        <v>239393</v>
      </c>
      <c r="AO114" s="61">
        <v>37148</v>
      </c>
      <c r="AP114" s="61">
        <v>65433</v>
      </c>
      <c r="AQ114" s="63">
        <v>341974</v>
      </c>
    </row>
    <row r="115" spans="1:43" s="4" customFormat="1" ht="15">
      <c r="A115" s="58" t="s">
        <v>209</v>
      </c>
      <c r="B115" s="59" t="s">
        <v>167</v>
      </c>
      <c r="C115" s="60">
        <v>9399</v>
      </c>
      <c r="D115" s="84">
        <v>434738</v>
      </c>
      <c r="E115" s="61">
        <v>173568</v>
      </c>
      <c r="F115" s="61">
        <v>0</v>
      </c>
      <c r="G115" s="61">
        <v>608306</v>
      </c>
      <c r="H115" s="62">
        <v>20691</v>
      </c>
      <c r="I115" s="61">
        <v>39951</v>
      </c>
      <c r="J115" s="61">
        <v>23617</v>
      </c>
      <c r="K115" s="61">
        <v>90</v>
      </c>
      <c r="L115" s="61">
        <v>20370</v>
      </c>
      <c r="M115" s="61">
        <v>23182</v>
      </c>
      <c r="N115" s="61">
        <v>65176</v>
      </c>
      <c r="O115" s="61">
        <v>0</v>
      </c>
      <c r="P115" s="61">
        <v>0</v>
      </c>
      <c r="Q115" s="61">
        <v>4000</v>
      </c>
      <c r="R115" s="61">
        <v>587</v>
      </c>
      <c r="S115" s="87">
        <v>176973</v>
      </c>
      <c r="T115" s="87">
        <v>0</v>
      </c>
      <c r="U115" s="87">
        <v>0</v>
      </c>
      <c r="V115" s="87">
        <v>0</v>
      </c>
      <c r="W115" s="87">
        <v>16377</v>
      </c>
      <c r="X115" s="87">
        <v>7302</v>
      </c>
      <c r="Y115" s="87">
        <v>30217</v>
      </c>
      <c r="Z115" s="87">
        <v>3058</v>
      </c>
      <c r="AA115" s="87">
        <v>12687</v>
      </c>
      <c r="AB115" s="87">
        <v>17001</v>
      </c>
      <c r="AC115" s="87">
        <v>5655</v>
      </c>
      <c r="AD115" s="64">
        <f t="shared" si="5"/>
        <v>92297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70">
        <v>75920</v>
      </c>
      <c r="AK115" s="61">
        <v>0</v>
      </c>
      <c r="AL115" s="61">
        <v>0</v>
      </c>
      <c r="AM115" s="65">
        <v>898267</v>
      </c>
      <c r="AN115" s="61">
        <v>608306</v>
      </c>
      <c r="AO115" s="61">
        <v>68618</v>
      </c>
      <c r="AP115" s="61">
        <v>221343</v>
      </c>
      <c r="AQ115" s="63">
        <v>898267</v>
      </c>
    </row>
    <row r="116" spans="1:43" s="4" customFormat="1" ht="15">
      <c r="A116" s="58" t="s">
        <v>207</v>
      </c>
      <c r="B116" s="59" t="s">
        <v>208</v>
      </c>
      <c r="C116" s="60">
        <v>9189</v>
      </c>
      <c r="D116" s="84">
        <v>487791</v>
      </c>
      <c r="E116" s="61">
        <v>36954</v>
      </c>
      <c r="F116" s="61">
        <v>0</v>
      </c>
      <c r="G116" s="61">
        <v>524745</v>
      </c>
      <c r="H116" s="62">
        <v>14281</v>
      </c>
      <c r="I116" s="61">
        <v>30206</v>
      </c>
      <c r="J116" s="61">
        <v>32744</v>
      </c>
      <c r="K116" s="61">
        <v>844</v>
      </c>
      <c r="L116" s="61">
        <v>22992</v>
      </c>
      <c r="M116" s="61">
        <v>52848</v>
      </c>
      <c r="N116" s="61">
        <v>0</v>
      </c>
      <c r="O116" s="61">
        <v>264</v>
      </c>
      <c r="P116" s="61">
        <v>0</v>
      </c>
      <c r="Q116" s="61">
        <v>0</v>
      </c>
      <c r="R116" s="61">
        <v>957</v>
      </c>
      <c r="S116" s="87">
        <v>140855</v>
      </c>
      <c r="T116" s="87">
        <v>0</v>
      </c>
      <c r="U116" s="87">
        <v>0</v>
      </c>
      <c r="V116" s="87">
        <v>0</v>
      </c>
      <c r="W116" s="87">
        <v>319</v>
      </c>
      <c r="X116" s="87">
        <v>0</v>
      </c>
      <c r="Y116" s="87">
        <v>32618</v>
      </c>
      <c r="Z116" s="87">
        <v>3407</v>
      </c>
      <c r="AA116" s="87">
        <v>19299</v>
      </c>
      <c r="AB116" s="87">
        <v>33618</v>
      </c>
      <c r="AC116" s="87">
        <v>0</v>
      </c>
      <c r="AD116" s="64">
        <f t="shared" si="5"/>
        <v>89261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70">
        <v>88942</v>
      </c>
      <c r="AK116" s="61">
        <v>7701</v>
      </c>
      <c r="AL116" s="61">
        <v>7701</v>
      </c>
      <c r="AM116" s="65">
        <v>769142</v>
      </c>
      <c r="AN116" s="61">
        <v>524745</v>
      </c>
      <c r="AO116" s="61">
        <v>88942</v>
      </c>
      <c r="AP116" s="61">
        <v>163156</v>
      </c>
      <c r="AQ116" s="63">
        <v>776843</v>
      </c>
    </row>
    <row r="117" spans="1:43" s="4" customFormat="1" ht="15">
      <c r="A117" s="58" t="s">
        <v>210</v>
      </c>
      <c r="B117" s="59" t="s">
        <v>106</v>
      </c>
      <c r="C117" s="60">
        <v>8981</v>
      </c>
      <c r="D117" s="84">
        <v>277410</v>
      </c>
      <c r="E117" s="61">
        <v>67865</v>
      </c>
      <c r="F117" s="61">
        <v>0</v>
      </c>
      <c r="G117" s="61">
        <v>345275</v>
      </c>
      <c r="H117" s="62">
        <v>12641</v>
      </c>
      <c r="I117" s="61">
        <v>37551</v>
      </c>
      <c r="J117" s="61">
        <v>1849</v>
      </c>
      <c r="K117" s="61">
        <v>687</v>
      </c>
      <c r="L117" s="61">
        <v>14755</v>
      </c>
      <c r="M117" s="61">
        <v>17323</v>
      </c>
      <c r="N117" s="61">
        <v>105879</v>
      </c>
      <c r="O117" s="61">
        <v>4074</v>
      </c>
      <c r="P117" s="61">
        <v>0</v>
      </c>
      <c r="Q117" s="61">
        <v>0</v>
      </c>
      <c r="R117" s="61">
        <v>19560</v>
      </c>
      <c r="S117" s="87">
        <v>201678</v>
      </c>
      <c r="T117" s="87">
        <v>0</v>
      </c>
      <c r="U117" s="87">
        <v>0</v>
      </c>
      <c r="V117" s="87">
        <v>0</v>
      </c>
      <c r="W117" s="87">
        <v>2379</v>
      </c>
      <c r="X117" s="87">
        <v>0</v>
      </c>
      <c r="Y117" s="87">
        <v>38424</v>
      </c>
      <c r="Z117" s="87">
        <v>4531</v>
      </c>
      <c r="AA117" s="87">
        <v>20327</v>
      </c>
      <c r="AB117" s="87">
        <v>5250</v>
      </c>
      <c r="AC117" s="87">
        <v>0</v>
      </c>
      <c r="AD117" s="64">
        <f t="shared" si="5"/>
        <v>70911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70">
        <v>68532</v>
      </c>
      <c r="AK117" s="61">
        <v>0</v>
      </c>
      <c r="AL117" s="61">
        <v>0</v>
      </c>
      <c r="AM117" s="65">
        <v>630505</v>
      </c>
      <c r="AN117" s="61">
        <v>345275</v>
      </c>
      <c r="AO117" s="61">
        <v>68532</v>
      </c>
      <c r="AP117" s="61">
        <v>216698</v>
      </c>
      <c r="AQ117" s="63">
        <v>630505</v>
      </c>
    </row>
    <row r="118" spans="1:43" s="4" customFormat="1" ht="15">
      <c r="A118" s="58" t="s">
        <v>213</v>
      </c>
      <c r="B118" s="59" t="s">
        <v>141</v>
      </c>
      <c r="C118" s="60">
        <v>8937</v>
      </c>
      <c r="D118" s="84">
        <v>326755</v>
      </c>
      <c r="E118" s="61">
        <v>113828</v>
      </c>
      <c r="F118" s="61">
        <v>29526</v>
      </c>
      <c r="G118" s="61">
        <v>470109</v>
      </c>
      <c r="H118" s="62">
        <v>26745</v>
      </c>
      <c r="I118" s="61">
        <v>24349</v>
      </c>
      <c r="J118" s="61">
        <v>10717</v>
      </c>
      <c r="K118" s="61">
        <v>3064</v>
      </c>
      <c r="L118" s="61">
        <v>13921</v>
      </c>
      <c r="M118" s="61">
        <v>20715</v>
      </c>
      <c r="N118" s="61">
        <v>6724</v>
      </c>
      <c r="O118" s="61">
        <v>0</v>
      </c>
      <c r="P118" s="61">
        <v>0</v>
      </c>
      <c r="Q118" s="61">
        <v>0</v>
      </c>
      <c r="R118" s="61">
        <v>43140</v>
      </c>
      <c r="S118" s="87">
        <v>122630</v>
      </c>
      <c r="T118" s="87">
        <v>0</v>
      </c>
      <c r="U118" s="87">
        <v>0</v>
      </c>
      <c r="V118" s="87">
        <v>0</v>
      </c>
      <c r="W118" s="87">
        <v>3708</v>
      </c>
      <c r="X118" s="87">
        <v>0</v>
      </c>
      <c r="Y118" s="87">
        <v>49559</v>
      </c>
      <c r="Z118" s="87">
        <v>2890</v>
      </c>
      <c r="AA118" s="87">
        <v>9784</v>
      </c>
      <c r="AB118" s="87">
        <v>15100</v>
      </c>
      <c r="AC118" s="87">
        <v>3983</v>
      </c>
      <c r="AD118" s="64">
        <f t="shared" si="5"/>
        <v>85024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70">
        <v>81316</v>
      </c>
      <c r="AK118" s="61">
        <v>0</v>
      </c>
      <c r="AL118" s="61">
        <v>0</v>
      </c>
      <c r="AM118" s="65">
        <v>704508</v>
      </c>
      <c r="AN118" s="61">
        <v>440583</v>
      </c>
      <c r="AO118" s="61">
        <v>81316</v>
      </c>
      <c r="AP118" s="61">
        <v>182609</v>
      </c>
      <c r="AQ118" s="63">
        <v>704508</v>
      </c>
    </row>
    <row r="119" spans="1:43" s="4" customFormat="1" ht="15">
      <c r="A119" s="58" t="s">
        <v>211</v>
      </c>
      <c r="B119" s="59" t="s">
        <v>212</v>
      </c>
      <c r="C119" s="60">
        <v>8884</v>
      </c>
      <c r="D119" s="84">
        <v>198028</v>
      </c>
      <c r="E119" s="61">
        <v>48826</v>
      </c>
      <c r="F119" s="61">
        <v>0</v>
      </c>
      <c r="G119" s="61">
        <v>246854</v>
      </c>
      <c r="H119" s="62">
        <v>10441</v>
      </c>
      <c r="I119" s="61">
        <v>25352</v>
      </c>
      <c r="J119" s="61">
        <v>9605</v>
      </c>
      <c r="K119" s="61">
        <v>1983</v>
      </c>
      <c r="L119" s="61">
        <v>11434</v>
      </c>
      <c r="M119" s="61">
        <v>21749</v>
      </c>
      <c r="N119" s="61">
        <v>12235</v>
      </c>
      <c r="O119" s="61">
        <v>0</v>
      </c>
      <c r="P119" s="61">
        <v>0</v>
      </c>
      <c r="Q119" s="61">
        <v>7529</v>
      </c>
      <c r="R119" s="61">
        <v>0</v>
      </c>
      <c r="S119" s="87">
        <v>89887</v>
      </c>
      <c r="T119" s="87">
        <v>0</v>
      </c>
      <c r="U119" s="87">
        <v>0</v>
      </c>
      <c r="V119" s="87">
        <v>0</v>
      </c>
      <c r="W119" s="87">
        <v>10932</v>
      </c>
      <c r="X119" s="87">
        <v>3797</v>
      </c>
      <c r="Y119" s="87">
        <v>37300</v>
      </c>
      <c r="Z119" s="87">
        <v>3706</v>
      </c>
      <c r="AA119" s="87">
        <v>8504</v>
      </c>
      <c r="AB119" s="87">
        <v>10038</v>
      </c>
      <c r="AC119" s="87">
        <v>3608</v>
      </c>
      <c r="AD119" s="64">
        <f t="shared" si="5"/>
        <v>77885</v>
      </c>
      <c r="AE119" s="61">
        <v>2005</v>
      </c>
      <c r="AF119" s="61">
        <v>0</v>
      </c>
      <c r="AG119" s="61">
        <v>0</v>
      </c>
      <c r="AH119" s="61">
        <v>0</v>
      </c>
      <c r="AI119" s="61">
        <v>0</v>
      </c>
      <c r="AJ119" s="70">
        <v>66953</v>
      </c>
      <c r="AK119" s="61">
        <v>20205</v>
      </c>
      <c r="AL119" s="61">
        <v>18200</v>
      </c>
      <c r="AM119" s="65">
        <v>425067</v>
      </c>
      <c r="AN119" s="61">
        <v>246854</v>
      </c>
      <c r="AO119" s="61">
        <v>65161</v>
      </c>
      <c r="AP119" s="61">
        <v>133257</v>
      </c>
      <c r="AQ119" s="63">
        <v>445272</v>
      </c>
    </row>
    <row r="120" spans="1:43" s="4" customFormat="1" ht="30">
      <c r="A120" s="58" t="s">
        <v>222</v>
      </c>
      <c r="B120" s="59" t="s">
        <v>174</v>
      </c>
      <c r="C120" s="60">
        <v>8866</v>
      </c>
      <c r="D120" s="84">
        <v>259424</v>
      </c>
      <c r="E120" s="61">
        <v>20395</v>
      </c>
      <c r="F120" s="61">
        <v>0</v>
      </c>
      <c r="G120" s="61">
        <v>279819</v>
      </c>
      <c r="H120" s="62">
        <v>10825</v>
      </c>
      <c r="I120" s="61">
        <v>19223</v>
      </c>
      <c r="J120" s="61">
        <v>22882</v>
      </c>
      <c r="K120" s="61">
        <v>1480</v>
      </c>
      <c r="L120" s="61">
        <v>25570</v>
      </c>
      <c r="M120" s="61">
        <v>14732</v>
      </c>
      <c r="N120" s="61">
        <v>13104</v>
      </c>
      <c r="O120" s="61">
        <v>1241</v>
      </c>
      <c r="P120" s="61">
        <v>0</v>
      </c>
      <c r="Q120" s="61">
        <v>0</v>
      </c>
      <c r="R120" s="61">
        <v>2371</v>
      </c>
      <c r="S120" s="87">
        <v>100603</v>
      </c>
      <c r="T120" s="87">
        <v>0</v>
      </c>
      <c r="U120" s="87">
        <v>1123</v>
      </c>
      <c r="V120" s="87">
        <v>0</v>
      </c>
      <c r="W120" s="87">
        <v>18077</v>
      </c>
      <c r="X120" s="87">
        <v>0</v>
      </c>
      <c r="Y120" s="87">
        <v>27577</v>
      </c>
      <c r="Z120" s="87">
        <v>1887</v>
      </c>
      <c r="AA120" s="87">
        <v>6631</v>
      </c>
      <c r="AB120" s="87">
        <v>5281</v>
      </c>
      <c r="AC120" s="87">
        <v>0</v>
      </c>
      <c r="AD120" s="64">
        <f t="shared" si="5"/>
        <v>60576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70">
        <v>41376</v>
      </c>
      <c r="AK120" s="61">
        <v>0</v>
      </c>
      <c r="AL120" s="61">
        <v>0</v>
      </c>
      <c r="AM120" s="65">
        <v>451823</v>
      </c>
      <c r="AN120" s="61">
        <v>279819</v>
      </c>
      <c r="AO120" s="61">
        <v>41376</v>
      </c>
      <c r="AP120" s="61">
        <v>130628</v>
      </c>
      <c r="AQ120" s="63">
        <v>451823</v>
      </c>
    </row>
    <row r="121" spans="1:43" s="4" customFormat="1" ht="15">
      <c r="A121" s="58" t="s">
        <v>206</v>
      </c>
      <c r="B121" s="59" t="s">
        <v>182</v>
      </c>
      <c r="C121" s="60">
        <v>8810</v>
      </c>
      <c r="D121" s="84">
        <v>619631</v>
      </c>
      <c r="E121" s="61">
        <v>136489</v>
      </c>
      <c r="F121" s="61">
        <v>0</v>
      </c>
      <c r="G121" s="61">
        <v>756120</v>
      </c>
      <c r="H121" s="62">
        <v>31136</v>
      </c>
      <c r="I121" s="61">
        <v>553</v>
      </c>
      <c r="J121" s="61">
        <v>38565</v>
      </c>
      <c r="K121" s="61">
        <v>0</v>
      </c>
      <c r="L121" s="61">
        <v>10891</v>
      </c>
      <c r="M121" s="61">
        <v>60227</v>
      </c>
      <c r="N121" s="61">
        <v>44879</v>
      </c>
      <c r="O121" s="61">
        <v>0</v>
      </c>
      <c r="P121" s="61">
        <v>0</v>
      </c>
      <c r="Q121" s="61">
        <v>0</v>
      </c>
      <c r="R121" s="61">
        <v>8744</v>
      </c>
      <c r="S121" s="87">
        <v>163859</v>
      </c>
      <c r="T121" s="87">
        <v>0</v>
      </c>
      <c r="U121" s="87">
        <v>0</v>
      </c>
      <c r="V121" s="87">
        <v>0</v>
      </c>
      <c r="W121" s="87">
        <v>19763</v>
      </c>
      <c r="X121" s="87">
        <v>12267</v>
      </c>
      <c r="Y121" s="87">
        <v>50113</v>
      </c>
      <c r="Z121" s="87">
        <v>6994</v>
      </c>
      <c r="AA121" s="87">
        <v>17434</v>
      </c>
      <c r="AB121" s="87">
        <v>13410</v>
      </c>
      <c r="AC121" s="87">
        <v>1719</v>
      </c>
      <c r="AD121" s="64">
        <f t="shared" si="5"/>
        <v>121700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70">
        <v>101937</v>
      </c>
      <c r="AK121" s="61">
        <v>0</v>
      </c>
      <c r="AL121" s="61">
        <v>0</v>
      </c>
      <c r="AM121" s="65">
        <v>1072815</v>
      </c>
      <c r="AN121" s="61">
        <v>756120</v>
      </c>
      <c r="AO121" s="61">
        <v>89670</v>
      </c>
      <c r="AP121" s="61">
        <v>227025</v>
      </c>
      <c r="AQ121" s="63">
        <v>1072815</v>
      </c>
    </row>
    <row r="122" spans="1:43" s="4" customFormat="1" ht="15">
      <c r="A122" s="58" t="s">
        <v>214</v>
      </c>
      <c r="B122" s="59" t="s">
        <v>55</v>
      </c>
      <c r="C122" s="60">
        <v>8777</v>
      </c>
      <c r="D122" s="84">
        <v>404542</v>
      </c>
      <c r="E122" s="61">
        <v>126996</v>
      </c>
      <c r="F122" s="61">
        <v>0</v>
      </c>
      <c r="G122" s="61">
        <v>531538</v>
      </c>
      <c r="H122" s="62">
        <v>14658</v>
      </c>
      <c r="I122" s="61">
        <v>81710</v>
      </c>
      <c r="J122" s="61">
        <v>7268</v>
      </c>
      <c r="K122" s="61">
        <v>928</v>
      </c>
      <c r="L122" s="61">
        <v>13841</v>
      </c>
      <c r="M122" s="61">
        <v>20256</v>
      </c>
      <c r="N122" s="61">
        <v>71</v>
      </c>
      <c r="O122" s="61">
        <v>0</v>
      </c>
      <c r="P122" s="61">
        <v>0</v>
      </c>
      <c r="Q122" s="61">
        <v>1439</v>
      </c>
      <c r="R122" s="61">
        <v>5516</v>
      </c>
      <c r="S122" s="87">
        <v>131029</v>
      </c>
      <c r="T122" s="87">
        <v>0</v>
      </c>
      <c r="U122" s="87">
        <v>4500</v>
      </c>
      <c r="V122" s="87">
        <v>0</v>
      </c>
      <c r="W122" s="87">
        <v>11676</v>
      </c>
      <c r="X122" s="87">
        <v>0</v>
      </c>
      <c r="Y122" s="87">
        <v>37212</v>
      </c>
      <c r="Z122" s="87">
        <v>6286</v>
      </c>
      <c r="AA122" s="87">
        <v>23024</v>
      </c>
      <c r="AB122" s="87">
        <v>18893</v>
      </c>
      <c r="AC122" s="87">
        <v>0</v>
      </c>
      <c r="AD122" s="64">
        <f t="shared" si="5"/>
        <v>101591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70">
        <v>85415</v>
      </c>
      <c r="AK122" s="61">
        <v>0</v>
      </c>
      <c r="AL122" s="61">
        <v>0</v>
      </c>
      <c r="AM122" s="65">
        <v>778816</v>
      </c>
      <c r="AN122" s="61">
        <v>531538</v>
      </c>
      <c r="AO122" s="61">
        <v>85415</v>
      </c>
      <c r="AP122" s="61">
        <v>161863</v>
      </c>
      <c r="AQ122" s="63">
        <v>778816</v>
      </c>
    </row>
    <row r="123" spans="1:43" s="4" customFormat="1" ht="30">
      <c r="A123" s="58" t="s">
        <v>221</v>
      </c>
      <c r="B123" s="59" t="s">
        <v>113</v>
      </c>
      <c r="C123" s="60">
        <v>8659</v>
      </c>
      <c r="D123" s="84">
        <v>426897</v>
      </c>
      <c r="E123" s="61">
        <v>93107</v>
      </c>
      <c r="F123" s="61">
        <v>0</v>
      </c>
      <c r="G123" s="61">
        <v>520004</v>
      </c>
      <c r="H123" s="62">
        <v>11295</v>
      </c>
      <c r="I123" s="61">
        <v>25028</v>
      </c>
      <c r="J123" s="61">
        <v>4172</v>
      </c>
      <c r="K123" s="61">
        <v>445</v>
      </c>
      <c r="L123" s="61">
        <v>8074</v>
      </c>
      <c r="M123" s="61">
        <v>14694</v>
      </c>
      <c r="N123" s="61">
        <v>29206</v>
      </c>
      <c r="O123" s="61">
        <v>6486</v>
      </c>
      <c r="P123" s="61">
        <v>0</v>
      </c>
      <c r="Q123" s="61">
        <v>0</v>
      </c>
      <c r="R123" s="61">
        <v>21514</v>
      </c>
      <c r="S123" s="87">
        <v>109619</v>
      </c>
      <c r="T123" s="87">
        <v>0</v>
      </c>
      <c r="U123" s="87">
        <v>0</v>
      </c>
      <c r="V123" s="87">
        <v>0</v>
      </c>
      <c r="W123" s="87">
        <v>7177</v>
      </c>
      <c r="X123" s="87">
        <v>0</v>
      </c>
      <c r="Y123" s="87">
        <v>35066</v>
      </c>
      <c r="Z123" s="87">
        <v>2350</v>
      </c>
      <c r="AA123" s="87">
        <v>7792</v>
      </c>
      <c r="AB123" s="87">
        <v>15550</v>
      </c>
      <c r="AC123" s="87">
        <v>0</v>
      </c>
      <c r="AD123" s="64">
        <f t="shared" si="5"/>
        <v>67935</v>
      </c>
      <c r="AE123" s="61">
        <v>0</v>
      </c>
      <c r="AF123" s="61">
        <v>0</v>
      </c>
      <c r="AG123" s="61">
        <v>0</v>
      </c>
      <c r="AH123" s="61">
        <v>0</v>
      </c>
      <c r="AI123" s="61">
        <v>202</v>
      </c>
      <c r="AJ123" s="70">
        <v>60758</v>
      </c>
      <c r="AK123" s="61">
        <v>5924</v>
      </c>
      <c r="AL123" s="61">
        <v>5722</v>
      </c>
      <c r="AM123" s="65">
        <v>708853</v>
      </c>
      <c r="AN123" s="61">
        <v>520004</v>
      </c>
      <c r="AO123" s="61">
        <v>60960</v>
      </c>
      <c r="AP123" s="61">
        <v>133813</v>
      </c>
      <c r="AQ123" s="63">
        <v>714777</v>
      </c>
    </row>
    <row r="124" spans="1:43" s="4" customFormat="1" ht="15">
      <c r="A124" s="58" t="s">
        <v>218</v>
      </c>
      <c r="B124" s="59" t="s">
        <v>219</v>
      </c>
      <c r="C124" s="60">
        <v>8604</v>
      </c>
      <c r="D124" s="85">
        <v>268113</v>
      </c>
      <c r="E124" s="66">
        <v>98021</v>
      </c>
      <c r="F124" s="66">
        <v>0</v>
      </c>
      <c r="G124" s="66">
        <v>366134</v>
      </c>
      <c r="H124" s="67">
        <v>9862</v>
      </c>
      <c r="I124" s="66">
        <v>7682</v>
      </c>
      <c r="J124" s="66">
        <v>9473</v>
      </c>
      <c r="K124" s="66">
        <v>0</v>
      </c>
      <c r="L124" s="66">
        <v>11470</v>
      </c>
      <c r="M124" s="66">
        <v>16516</v>
      </c>
      <c r="N124" s="66">
        <v>19910</v>
      </c>
      <c r="O124" s="66">
        <v>0</v>
      </c>
      <c r="P124" s="66">
        <v>0</v>
      </c>
      <c r="Q124" s="66">
        <v>1222</v>
      </c>
      <c r="R124" s="66">
        <v>822</v>
      </c>
      <c r="S124" s="87">
        <v>67095</v>
      </c>
      <c r="T124" s="87">
        <v>0</v>
      </c>
      <c r="U124" s="87">
        <v>0</v>
      </c>
      <c r="V124" s="87">
        <v>822</v>
      </c>
      <c r="W124" s="87">
        <v>64565</v>
      </c>
      <c r="X124" s="87">
        <v>12731</v>
      </c>
      <c r="Y124" s="87">
        <v>18757</v>
      </c>
      <c r="Z124" s="87">
        <v>1905</v>
      </c>
      <c r="AA124" s="87">
        <v>27133</v>
      </c>
      <c r="AB124" s="87">
        <v>1250</v>
      </c>
      <c r="AC124" s="87">
        <v>0</v>
      </c>
      <c r="AD124" s="64">
        <f t="shared" si="5"/>
        <v>127163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59">
        <v>61776</v>
      </c>
      <c r="AK124" s="66">
        <v>18250</v>
      </c>
      <c r="AL124" s="66">
        <v>18250</v>
      </c>
      <c r="AM124" s="69">
        <v>570254</v>
      </c>
      <c r="AN124" s="66">
        <v>366134</v>
      </c>
      <c r="AO124" s="66">
        <v>49045</v>
      </c>
      <c r="AP124" s="66">
        <v>173325</v>
      </c>
      <c r="AQ124" s="68">
        <v>588504</v>
      </c>
    </row>
    <row r="125" spans="1:43" s="4" customFormat="1" ht="15">
      <c r="A125" s="58" t="s">
        <v>216</v>
      </c>
      <c r="B125" s="59" t="s">
        <v>217</v>
      </c>
      <c r="C125" s="60">
        <v>8191</v>
      </c>
      <c r="D125" s="84">
        <v>190361</v>
      </c>
      <c r="E125" s="61">
        <v>48137</v>
      </c>
      <c r="F125" s="61">
        <v>0</v>
      </c>
      <c r="G125" s="61">
        <v>238498</v>
      </c>
      <c r="H125" s="62">
        <v>9545</v>
      </c>
      <c r="I125" s="61">
        <v>3385</v>
      </c>
      <c r="J125" s="61">
        <v>7232</v>
      </c>
      <c r="K125" s="61">
        <v>235</v>
      </c>
      <c r="L125" s="61">
        <v>8144</v>
      </c>
      <c r="M125" s="61">
        <v>20087</v>
      </c>
      <c r="N125" s="61">
        <v>18015</v>
      </c>
      <c r="O125" s="61">
        <v>0</v>
      </c>
      <c r="P125" s="61">
        <v>0</v>
      </c>
      <c r="Q125" s="61">
        <v>0</v>
      </c>
      <c r="R125" s="61">
        <v>8563</v>
      </c>
      <c r="S125" s="87">
        <v>65661</v>
      </c>
      <c r="T125" s="87">
        <v>0</v>
      </c>
      <c r="U125" s="87">
        <v>0</v>
      </c>
      <c r="V125" s="87">
        <v>0</v>
      </c>
      <c r="W125" s="87">
        <v>697</v>
      </c>
      <c r="X125" s="87">
        <v>0</v>
      </c>
      <c r="Y125" s="87">
        <v>31287</v>
      </c>
      <c r="Z125" s="87">
        <v>3493</v>
      </c>
      <c r="AA125" s="87">
        <v>1311</v>
      </c>
      <c r="AB125" s="87">
        <v>4471</v>
      </c>
      <c r="AC125" s="87">
        <v>0</v>
      </c>
      <c r="AD125" s="64">
        <v>30238</v>
      </c>
      <c r="AE125" s="61">
        <v>20</v>
      </c>
      <c r="AF125" s="61">
        <v>0</v>
      </c>
      <c r="AG125" s="61">
        <v>3509</v>
      </c>
      <c r="AH125" s="61">
        <v>0</v>
      </c>
      <c r="AI125" s="61">
        <v>0</v>
      </c>
      <c r="AJ125" s="70">
        <v>40562</v>
      </c>
      <c r="AK125" s="61">
        <v>10185</v>
      </c>
      <c r="AL125" s="61">
        <v>6656</v>
      </c>
      <c r="AM125" s="65">
        <v>354963</v>
      </c>
      <c r="AN125" s="61">
        <v>238498</v>
      </c>
      <c r="AO125" s="61">
        <v>44091</v>
      </c>
      <c r="AP125" s="61">
        <v>82559</v>
      </c>
      <c r="AQ125" s="63">
        <v>365148</v>
      </c>
    </row>
    <row r="126" spans="1:43" s="4" customFormat="1" ht="15">
      <c r="A126" s="58" t="s">
        <v>220</v>
      </c>
      <c r="B126" s="59" t="s">
        <v>163</v>
      </c>
      <c r="C126" s="60">
        <v>8158</v>
      </c>
      <c r="D126" s="84">
        <v>168451</v>
      </c>
      <c r="E126" s="61">
        <v>12851</v>
      </c>
      <c r="F126" s="61">
        <v>0</v>
      </c>
      <c r="G126" s="61">
        <v>181302</v>
      </c>
      <c r="H126" s="62">
        <v>5966</v>
      </c>
      <c r="I126" s="61">
        <v>15245</v>
      </c>
      <c r="J126" s="61">
        <v>5558</v>
      </c>
      <c r="K126" s="61">
        <v>182</v>
      </c>
      <c r="L126" s="61">
        <v>8458</v>
      </c>
      <c r="M126" s="61">
        <v>18589</v>
      </c>
      <c r="N126" s="61">
        <v>8519</v>
      </c>
      <c r="O126" s="61">
        <v>0</v>
      </c>
      <c r="P126" s="61">
        <v>0</v>
      </c>
      <c r="Q126" s="61">
        <v>0</v>
      </c>
      <c r="R126" s="61">
        <v>403</v>
      </c>
      <c r="S126" s="87">
        <v>56954</v>
      </c>
      <c r="T126" s="87">
        <v>0</v>
      </c>
      <c r="U126" s="87">
        <v>0</v>
      </c>
      <c r="V126" s="87">
        <v>0</v>
      </c>
      <c r="W126" s="87">
        <v>733</v>
      </c>
      <c r="X126" s="87">
        <v>0</v>
      </c>
      <c r="Y126" s="87">
        <v>11892</v>
      </c>
      <c r="Z126" s="87">
        <v>1259</v>
      </c>
      <c r="AA126" s="87">
        <v>2945</v>
      </c>
      <c r="AB126" s="87">
        <v>4319</v>
      </c>
      <c r="AC126" s="87">
        <v>0</v>
      </c>
      <c r="AD126" s="64">
        <f>SUM(T126:AC126)</f>
        <v>21148</v>
      </c>
      <c r="AE126" s="61">
        <v>479</v>
      </c>
      <c r="AF126" s="61">
        <v>0</v>
      </c>
      <c r="AG126" s="61">
        <v>0</v>
      </c>
      <c r="AH126" s="61">
        <v>0</v>
      </c>
      <c r="AI126" s="61">
        <v>0</v>
      </c>
      <c r="AJ126" s="70">
        <v>20415</v>
      </c>
      <c r="AK126" s="61">
        <v>479</v>
      </c>
      <c r="AL126" s="61">
        <v>0</v>
      </c>
      <c r="AM126" s="65">
        <v>265370</v>
      </c>
      <c r="AN126" s="61">
        <v>181302</v>
      </c>
      <c r="AO126" s="61">
        <v>20894</v>
      </c>
      <c r="AP126" s="61">
        <v>63653</v>
      </c>
      <c r="AQ126" s="63">
        <v>265849</v>
      </c>
    </row>
    <row r="127" spans="1:43" s="4" customFormat="1" ht="30">
      <c r="A127" s="58" t="s">
        <v>215</v>
      </c>
      <c r="B127" s="59" t="s">
        <v>84</v>
      </c>
      <c r="C127" s="60">
        <v>8105</v>
      </c>
      <c r="D127" s="84">
        <v>61961</v>
      </c>
      <c r="E127" s="61">
        <v>7166</v>
      </c>
      <c r="F127" s="61">
        <v>0</v>
      </c>
      <c r="G127" s="61">
        <v>69127</v>
      </c>
      <c r="H127" s="62">
        <v>2796</v>
      </c>
      <c r="I127" s="61">
        <v>5013</v>
      </c>
      <c r="J127" s="61">
        <v>1511</v>
      </c>
      <c r="K127" s="61">
        <v>0</v>
      </c>
      <c r="L127" s="61">
        <v>7213</v>
      </c>
      <c r="M127" s="61">
        <v>5948</v>
      </c>
      <c r="N127" s="61">
        <v>7160</v>
      </c>
      <c r="O127" s="61">
        <v>166</v>
      </c>
      <c r="P127" s="61">
        <v>0</v>
      </c>
      <c r="Q127" s="61">
        <v>0</v>
      </c>
      <c r="R127" s="61">
        <v>1390</v>
      </c>
      <c r="S127" s="87">
        <v>28401</v>
      </c>
      <c r="T127" s="87">
        <v>0</v>
      </c>
      <c r="U127" s="87">
        <v>42589</v>
      </c>
      <c r="V127" s="87">
        <v>1050</v>
      </c>
      <c r="W127" s="87">
        <v>124</v>
      </c>
      <c r="X127" s="87">
        <v>0</v>
      </c>
      <c r="Y127" s="87">
        <v>11738</v>
      </c>
      <c r="Z127" s="87">
        <v>393</v>
      </c>
      <c r="AA127" s="87">
        <v>4577</v>
      </c>
      <c r="AB127" s="87">
        <v>2150</v>
      </c>
      <c r="AC127" s="87">
        <v>0</v>
      </c>
      <c r="AD127" s="64">
        <v>19017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70">
        <v>18858</v>
      </c>
      <c r="AK127" s="61">
        <v>0</v>
      </c>
      <c r="AL127" s="61">
        <v>0</v>
      </c>
      <c r="AM127" s="65">
        <v>162945</v>
      </c>
      <c r="AN127" s="61">
        <v>69127</v>
      </c>
      <c r="AO127" s="61">
        <v>18858</v>
      </c>
      <c r="AP127" s="61">
        <v>74960</v>
      </c>
      <c r="AQ127" s="63">
        <v>162945</v>
      </c>
    </row>
    <row r="128" spans="1:43" s="4" customFormat="1" ht="15">
      <c r="A128" s="58" t="s">
        <v>223</v>
      </c>
      <c r="B128" s="59" t="s">
        <v>224</v>
      </c>
      <c r="C128" s="60">
        <v>7783</v>
      </c>
      <c r="D128" s="84">
        <v>355922</v>
      </c>
      <c r="E128" s="61">
        <v>140552</v>
      </c>
      <c r="F128" s="61">
        <v>0</v>
      </c>
      <c r="G128" s="61">
        <v>496474</v>
      </c>
      <c r="H128" s="62">
        <v>16109</v>
      </c>
      <c r="I128" s="61">
        <v>94739</v>
      </c>
      <c r="J128" s="61">
        <v>18211</v>
      </c>
      <c r="K128" s="61">
        <v>1271</v>
      </c>
      <c r="L128" s="61">
        <v>6455</v>
      </c>
      <c r="M128" s="61">
        <v>20143</v>
      </c>
      <c r="N128" s="61">
        <v>19871</v>
      </c>
      <c r="O128" s="61">
        <v>2303</v>
      </c>
      <c r="P128" s="61">
        <v>0</v>
      </c>
      <c r="Q128" s="61">
        <v>0</v>
      </c>
      <c r="R128" s="61">
        <v>2264</v>
      </c>
      <c r="S128" s="87">
        <v>165257</v>
      </c>
      <c r="T128" s="87">
        <v>0</v>
      </c>
      <c r="U128" s="87">
        <v>0</v>
      </c>
      <c r="V128" s="87">
        <v>0</v>
      </c>
      <c r="W128" s="87">
        <v>2003</v>
      </c>
      <c r="X128" s="87">
        <v>5614</v>
      </c>
      <c r="Y128" s="87">
        <v>59913</v>
      </c>
      <c r="Z128" s="87">
        <v>10533</v>
      </c>
      <c r="AA128" s="87">
        <v>14754</v>
      </c>
      <c r="AB128" s="87">
        <v>38770</v>
      </c>
      <c r="AC128" s="87">
        <v>0</v>
      </c>
      <c r="AD128" s="64">
        <f aca="true" t="shared" si="6" ref="AD128:AD156">SUM(T128:AC128)</f>
        <v>131587</v>
      </c>
      <c r="AE128" s="61">
        <v>785</v>
      </c>
      <c r="AF128" s="61">
        <v>0</v>
      </c>
      <c r="AG128" s="61">
        <v>0</v>
      </c>
      <c r="AH128" s="61">
        <v>0</v>
      </c>
      <c r="AI128" s="61">
        <v>0</v>
      </c>
      <c r="AJ128" s="70">
        <v>129584</v>
      </c>
      <c r="AK128" s="61">
        <v>785</v>
      </c>
      <c r="AL128" s="61">
        <v>0</v>
      </c>
      <c r="AM128" s="65">
        <v>809427</v>
      </c>
      <c r="AN128" s="61">
        <v>496474</v>
      </c>
      <c r="AO128" s="61">
        <v>124755</v>
      </c>
      <c r="AP128" s="61">
        <v>188983</v>
      </c>
      <c r="AQ128" s="63">
        <v>810212</v>
      </c>
    </row>
    <row r="129" spans="1:43" s="4" customFormat="1" ht="15">
      <c r="A129" s="58" t="s">
        <v>230</v>
      </c>
      <c r="B129" s="59" t="s">
        <v>86</v>
      </c>
      <c r="C129" s="60">
        <v>7325</v>
      </c>
      <c r="D129" s="84">
        <v>265302</v>
      </c>
      <c r="E129" s="61">
        <v>20296</v>
      </c>
      <c r="F129" s="61">
        <v>0</v>
      </c>
      <c r="G129" s="61">
        <v>285598</v>
      </c>
      <c r="H129" s="62">
        <v>10300</v>
      </c>
      <c r="I129" s="61">
        <v>6428</v>
      </c>
      <c r="J129" s="61">
        <v>2548</v>
      </c>
      <c r="K129" s="61">
        <v>328</v>
      </c>
      <c r="L129" s="61">
        <v>7810</v>
      </c>
      <c r="M129" s="61">
        <v>14072</v>
      </c>
      <c r="N129" s="61">
        <v>3565</v>
      </c>
      <c r="O129" s="61">
        <v>25</v>
      </c>
      <c r="P129" s="61">
        <v>0</v>
      </c>
      <c r="Q129" s="61">
        <v>0</v>
      </c>
      <c r="R129" s="61">
        <v>7405</v>
      </c>
      <c r="S129" s="87">
        <v>42181</v>
      </c>
      <c r="T129" s="87">
        <v>0</v>
      </c>
      <c r="U129" s="87">
        <v>0</v>
      </c>
      <c r="V129" s="87">
        <v>1450</v>
      </c>
      <c r="W129" s="87">
        <v>699</v>
      </c>
      <c r="X129" s="87">
        <v>0</v>
      </c>
      <c r="Y129" s="87">
        <v>34305</v>
      </c>
      <c r="Z129" s="87">
        <v>599</v>
      </c>
      <c r="AA129" s="87">
        <v>12306</v>
      </c>
      <c r="AB129" s="87">
        <v>80621</v>
      </c>
      <c r="AC129" s="87">
        <v>0</v>
      </c>
      <c r="AD129" s="64">
        <f t="shared" si="6"/>
        <v>129980</v>
      </c>
      <c r="AE129" s="61">
        <v>499</v>
      </c>
      <c r="AF129" s="61">
        <v>0</v>
      </c>
      <c r="AG129" s="61">
        <v>0</v>
      </c>
      <c r="AH129" s="61">
        <v>0</v>
      </c>
      <c r="AI129" s="61">
        <v>0</v>
      </c>
      <c r="AJ129" s="70">
        <v>127831</v>
      </c>
      <c r="AK129" s="61">
        <v>499</v>
      </c>
      <c r="AL129" s="61">
        <v>0</v>
      </c>
      <c r="AM129" s="65">
        <v>468059</v>
      </c>
      <c r="AN129" s="61">
        <v>285598</v>
      </c>
      <c r="AO129" s="61">
        <v>128330</v>
      </c>
      <c r="AP129" s="61">
        <v>54630</v>
      </c>
      <c r="AQ129" s="63">
        <v>468558</v>
      </c>
    </row>
    <row r="130" spans="1:43" s="4" customFormat="1" ht="15">
      <c r="A130" s="58" t="s">
        <v>225</v>
      </c>
      <c r="B130" s="59" t="s">
        <v>65</v>
      </c>
      <c r="C130" s="60">
        <v>7324</v>
      </c>
      <c r="D130" s="84">
        <v>190906</v>
      </c>
      <c r="E130" s="61">
        <v>19179</v>
      </c>
      <c r="F130" s="61">
        <v>17132</v>
      </c>
      <c r="G130" s="61">
        <v>227217</v>
      </c>
      <c r="H130" s="62">
        <v>6975</v>
      </c>
      <c r="I130" s="61">
        <v>2757</v>
      </c>
      <c r="J130" s="61">
        <v>12499</v>
      </c>
      <c r="K130" s="61">
        <v>364</v>
      </c>
      <c r="L130" s="61">
        <v>8765</v>
      </c>
      <c r="M130" s="61">
        <v>15557</v>
      </c>
      <c r="N130" s="61">
        <v>4560</v>
      </c>
      <c r="O130" s="61">
        <v>4279</v>
      </c>
      <c r="P130" s="61">
        <v>0</v>
      </c>
      <c r="Q130" s="61">
        <v>0</v>
      </c>
      <c r="R130" s="61">
        <v>7593</v>
      </c>
      <c r="S130" s="87">
        <v>56374</v>
      </c>
      <c r="T130" s="87">
        <v>0</v>
      </c>
      <c r="U130" s="87">
        <v>10250</v>
      </c>
      <c r="V130" s="87">
        <v>11</v>
      </c>
      <c r="W130" s="87">
        <v>15099</v>
      </c>
      <c r="X130" s="87">
        <v>0</v>
      </c>
      <c r="Y130" s="87">
        <v>16187</v>
      </c>
      <c r="Z130" s="87">
        <v>3932</v>
      </c>
      <c r="AA130" s="87">
        <v>2822</v>
      </c>
      <c r="AB130" s="87">
        <v>6302</v>
      </c>
      <c r="AC130" s="87">
        <v>0</v>
      </c>
      <c r="AD130" s="64">
        <f t="shared" si="6"/>
        <v>54603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70">
        <v>29243</v>
      </c>
      <c r="AK130" s="61">
        <v>0</v>
      </c>
      <c r="AL130" s="61">
        <v>0</v>
      </c>
      <c r="AM130" s="65">
        <v>345169</v>
      </c>
      <c r="AN130" s="61">
        <v>210085</v>
      </c>
      <c r="AO130" s="61">
        <v>29243</v>
      </c>
      <c r="AP130" s="61">
        <v>105841</v>
      </c>
      <c r="AQ130" s="63">
        <v>345169</v>
      </c>
    </row>
    <row r="131" spans="1:43" s="4" customFormat="1" ht="15">
      <c r="A131" s="58" t="s">
        <v>226</v>
      </c>
      <c r="B131" s="59" t="s">
        <v>227</v>
      </c>
      <c r="C131" s="60">
        <v>7087</v>
      </c>
      <c r="D131" s="84">
        <v>211796</v>
      </c>
      <c r="E131" s="61">
        <v>50957</v>
      </c>
      <c r="F131" s="61">
        <v>0</v>
      </c>
      <c r="G131" s="61">
        <v>262753</v>
      </c>
      <c r="H131" s="62">
        <v>20624</v>
      </c>
      <c r="I131" s="61">
        <v>25516</v>
      </c>
      <c r="J131" s="61">
        <v>13653</v>
      </c>
      <c r="K131" s="61">
        <v>1475</v>
      </c>
      <c r="L131" s="61">
        <v>10425</v>
      </c>
      <c r="M131" s="61">
        <v>32262</v>
      </c>
      <c r="N131" s="61">
        <v>19178</v>
      </c>
      <c r="O131" s="61">
        <v>2349</v>
      </c>
      <c r="P131" s="61">
        <v>0</v>
      </c>
      <c r="Q131" s="61">
        <v>0</v>
      </c>
      <c r="R131" s="61">
        <v>4223</v>
      </c>
      <c r="S131" s="87">
        <v>109081</v>
      </c>
      <c r="T131" s="87">
        <v>0</v>
      </c>
      <c r="U131" s="87">
        <v>0</v>
      </c>
      <c r="V131" s="87">
        <v>0</v>
      </c>
      <c r="W131" s="87">
        <v>2008</v>
      </c>
      <c r="X131" s="87">
        <v>0</v>
      </c>
      <c r="Y131" s="87">
        <v>26705</v>
      </c>
      <c r="Z131" s="87">
        <v>1801</v>
      </c>
      <c r="AA131" s="87">
        <v>5674</v>
      </c>
      <c r="AB131" s="87">
        <v>5419</v>
      </c>
      <c r="AC131" s="87">
        <v>0</v>
      </c>
      <c r="AD131" s="64">
        <f t="shared" si="6"/>
        <v>41607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70">
        <v>39599</v>
      </c>
      <c r="AK131" s="61">
        <v>4377</v>
      </c>
      <c r="AL131" s="61">
        <v>4377</v>
      </c>
      <c r="AM131" s="65">
        <v>434065</v>
      </c>
      <c r="AN131" s="61">
        <v>262753</v>
      </c>
      <c r="AO131" s="61">
        <v>39599</v>
      </c>
      <c r="AP131" s="61">
        <v>136090</v>
      </c>
      <c r="AQ131" s="63">
        <v>438442</v>
      </c>
    </row>
    <row r="132" spans="1:43" s="4" customFormat="1" ht="15">
      <c r="A132" s="58" t="s">
        <v>231</v>
      </c>
      <c r="B132" s="59" t="s">
        <v>165</v>
      </c>
      <c r="C132" s="60">
        <v>6938</v>
      </c>
      <c r="D132" s="84">
        <v>472766</v>
      </c>
      <c r="E132" s="61">
        <v>117543</v>
      </c>
      <c r="F132" s="61">
        <v>6586</v>
      </c>
      <c r="G132" s="61">
        <v>596895</v>
      </c>
      <c r="H132" s="62">
        <v>42484</v>
      </c>
      <c r="I132" s="61">
        <v>51877</v>
      </c>
      <c r="J132" s="61">
        <v>15966</v>
      </c>
      <c r="K132" s="61">
        <v>3891</v>
      </c>
      <c r="L132" s="61">
        <v>11691</v>
      </c>
      <c r="M132" s="61">
        <v>30214</v>
      </c>
      <c r="N132" s="61">
        <v>56707</v>
      </c>
      <c r="O132" s="61">
        <v>130</v>
      </c>
      <c r="P132" s="61">
        <v>0</v>
      </c>
      <c r="Q132" s="61">
        <v>0</v>
      </c>
      <c r="R132" s="61">
        <v>1263</v>
      </c>
      <c r="S132" s="87">
        <v>171739</v>
      </c>
      <c r="T132" s="87">
        <v>0</v>
      </c>
      <c r="U132" s="87">
        <v>0</v>
      </c>
      <c r="V132" s="87">
        <v>0</v>
      </c>
      <c r="W132" s="87">
        <v>3204</v>
      </c>
      <c r="X132" s="87">
        <v>4896</v>
      </c>
      <c r="Y132" s="87">
        <v>46262</v>
      </c>
      <c r="Z132" s="87">
        <v>5759</v>
      </c>
      <c r="AA132" s="87">
        <v>7502</v>
      </c>
      <c r="AB132" s="87">
        <v>7178</v>
      </c>
      <c r="AC132" s="87">
        <v>7170</v>
      </c>
      <c r="AD132" s="64">
        <f t="shared" si="6"/>
        <v>81971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70">
        <v>78767</v>
      </c>
      <c r="AK132" s="61">
        <v>0</v>
      </c>
      <c r="AL132" s="61">
        <v>0</v>
      </c>
      <c r="AM132" s="65">
        <v>893089</v>
      </c>
      <c r="AN132" s="61">
        <v>590309</v>
      </c>
      <c r="AO132" s="61">
        <v>73871</v>
      </c>
      <c r="AP132" s="61">
        <v>228909</v>
      </c>
      <c r="AQ132" s="63">
        <v>893089</v>
      </c>
    </row>
    <row r="133" spans="1:43" s="4" customFormat="1" ht="30">
      <c r="A133" s="58" t="s">
        <v>228</v>
      </c>
      <c r="B133" s="59" t="s">
        <v>41</v>
      </c>
      <c r="C133" s="60">
        <v>6935</v>
      </c>
      <c r="D133" s="84">
        <v>277086</v>
      </c>
      <c r="E133" s="61">
        <v>100313</v>
      </c>
      <c r="F133" s="61">
        <v>0</v>
      </c>
      <c r="G133" s="61">
        <v>377399</v>
      </c>
      <c r="H133" s="62">
        <v>16725</v>
      </c>
      <c r="I133" s="61">
        <v>6341</v>
      </c>
      <c r="J133" s="61">
        <v>5138</v>
      </c>
      <c r="K133" s="61">
        <v>113</v>
      </c>
      <c r="L133" s="61">
        <v>10083</v>
      </c>
      <c r="M133" s="61">
        <v>17189</v>
      </c>
      <c r="N133" s="61">
        <v>50542</v>
      </c>
      <c r="O133" s="61">
        <v>108</v>
      </c>
      <c r="P133" s="61">
        <v>0</v>
      </c>
      <c r="Q133" s="61">
        <v>0</v>
      </c>
      <c r="R133" s="61">
        <v>570</v>
      </c>
      <c r="S133" s="87">
        <v>90084</v>
      </c>
      <c r="T133" s="87">
        <v>0</v>
      </c>
      <c r="U133" s="87">
        <v>0</v>
      </c>
      <c r="V133" s="87">
        <v>0</v>
      </c>
      <c r="W133" s="87">
        <v>15546</v>
      </c>
      <c r="X133" s="87">
        <v>0</v>
      </c>
      <c r="Y133" s="87">
        <v>38431</v>
      </c>
      <c r="Z133" s="87">
        <v>3533</v>
      </c>
      <c r="AA133" s="87">
        <v>10097</v>
      </c>
      <c r="AB133" s="87">
        <v>9220</v>
      </c>
      <c r="AC133" s="87">
        <v>0</v>
      </c>
      <c r="AD133" s="64">
        <f t="shared" si="6"/>
        <v>76827</v>
      </c>
      <c r="AE133" s="61">
        <v>1031</v>
      </c>
      <c r="AF133" s="61">
        <v>0</v>
      </c>
      <c r="AG133" s="61">
        <v>167</v>
      </c>
      <c r="AH133" s="61">
        <v>0</v>
      </c>
      <c r="AI133" s="61">
        <v>0</v>
      </c>
      <c r="AJ133" s="70">
        <v>61281</v>
      </c>
      <c r="AK133" s="61">
        <v>1198</v>
      </c>
      <c r="AL133" s="61">
        <v>0</v>
      </c>
      <c r="AM133" s="65">
        <v>561035</v>
      </c>
      <c r="AN133" s="61">
        <v>377399</v>
      </c>
      <c r="AO133" s="61">
        <v>62479</v>
      </c>
      <c r="AP133" s="61">
        <v>122355</v>
      </c>
      <c r="AQ133" s="63">
        <v>562233</v>
      </c>
    </row>
    <row r="134" spans="1:43" s="4" customFormat="1" ht="15">
      <c r="A134" s="58" t="s">
        <v>233</v>
      </c>
      <c r="B134" s="59" t="s">
        <v>125</v>
      </c>
      <c r="C134" s="60">
        <v>6900</v>
      </c>
      <c r="D134" s="84">
        <v>176854</v>
      </c>
      <c r="E134" s="61">
        <v>23208</v>
      </c>
      <c r="F134" s="61">
        <v>0</v>
      </c>
      <c r="G134" s="61">
        <v>200062</v>
      </c>
      <c r="H134" s="62">
        <v>14873</v>
      </c>
      <c r="I134" s="61">
        <v>25556</v>
      </c>
      <c r="J134" s="61">
        <v>8472</v>
      </c>
      <c r="K134" s="61">
        <v>140</v>
      </c>
      <c r="L134" s="61">
        <v>9947</v>
      </c>
      <c r="M134" s="61">
        <v>30845</v>
      </c>
      <c r="N134" s="61">
        <v>4298</v>
      </c>
      <c r="O134" s="61">
        <v>7669</v>
      </c>
      <c r="P134" s="61">
        <v>0</v>
      </c>
      <c r="Q134" s="61">
        <v>0</v>
      </c>
      <c r="R134" s="61">
        <v>2020</v>
      </c>
      <c r="S134" s="87">
        <v>88947</v>
      </c>
      <c r="T134" s="87">
        <v>0</v>
      </c>
      <c r="U134" s="87">
        <v>1439</v>
      </c>
      <c r="V134" s="87">
        <v>71</v>
      </c>
      <c r="W134" s="87">
        <v>1337</v>
      </c>
      <c r="X134" s="87">
        <v>8946</v>
      </c>
      <c r="Y134" s="87">
        <v>23327</v>
      </c>
      <c r="Z134" s="87">
        <v>2857</v>
      </c>
      <c r="AA134" s="87">
        <v>7896</v>
      </c>
      <c r="AB134" s="87">
        <v>5400</v>
      </c>
      <c r="AC134" s="87">
        <v>0</v>
      </c>
      <c r="AD134" s="64">
        <f t="shared" si="6"/>
        <v>51273</v>
      </c>
      <c r="AE134" s="61">
        <v>990</v>
      </c>
      <c r="AF134" s="61">
        <v>0</v>
      </c>
      <c r="AG134" s="61">
        <v>104</v>
      </c>
      <c r="AH134" s="61">
        <v>0</v>
      </c>
      <c r="AI134" s="61">
        <v>638</v>
      </c>
      <c r="AJ134" s="70">
        <v>48426</v>
      </c>
      <c r="AK134" s="61">
        <v>3642</v>
      </c>
      <c r="AL134" s="61">
        <v>1910</v>
      </c>
      <c r="AM134" s="65">
        <v>355155</v>
      </c>
      <c r="AN134" s="61">
        <v>200062</v>
      </c>
      <c r="AO134" s="61">
        <v>41212</v>
      </c>
      <c r="AP134" s="61">
        <v>117523</v>
      </c>
      <c r="AQ134" s="63">
        <v>358797</v>
      </c>
    </row>
    <row r="135" spans="1:43" s="4" customFormat="1" ht="30">
      <c r="A135" s="58" t="s">
        <v>232</v>
      </c>
      <c r="B135" s="59" t="s">
        <v>41</v>
      </c>
      <c r="C135" s="60">
        <v>6892</v>
      </c>
      <c r="D135" s="84">
        <v>214031</v>
      </c>
      <c r="E135" s="61">
        <v>27317</v>
      </c>
      <c r="F135" s="61">
        <v>0</v>
      </c>
      <c r="G135" s="61">
        <v>241348</v>
      </c>
      <c r="H135" s="62">
        <v>27034</v>
      </c>
      <c r="I135" s="61">
        <v>29542</v>
      </c>
      <c r="J135" s="61">
        <v>6657</v>
      </c>
      <c r="K135" s="61">
        <v>70</v>
      </c>
      <c r="L135" s="61">
        <v>6709</v>
      </c>
      <c r="M135" s="61">
        <v>23324</v>
      </c>
      <c r="N135" s="61">
        <v>29931</v>
      </c>
      <c r="O135" s="61">
        <v>0</v>
      </c>
      <c r="P135" s="61">
        <v>0</v>
      </c>
      <c r="Q135" s="61">
        <v>0</v>
      </c>
      <c r="R135" s="61">
        <v>438</v>
      </c>
      <c r="S135" s="87">
        <v>96671</v>
      </c>
      <c r="T135" s="87">
        <v>0</v>
      </c>
      <c r="U135" s="87">
        <v>0</v>
      </c>
      <c r="V135" s="87">
        <v>0</v>
      </c>
      <c r="W135" s="87">
        <v>12488</v>
      </c>
      <c r="X135" s="87">
        <v>0</v>
      </c>
      <c r="Y135" s="87">
        <v>26593</v>
      </c>
      <c r="Z135" s="87">
        <v>1759</v>
      </c>
      <c r="AA135" s="87">
        <v>4564</v>
      </c>
      <c r="AB135" s="87">
        <v>5083</v>
      </c>
      <c r="AC135" s="87">
        <v>0</v>
      </c>
      <c r="AD135" s="64">
        <f t="shared" si="6"/>
        <v>50487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70">
        <v>37999</v>
      </c>
      <c r="AK135" s="61">
        <v>0</v>
      </c>
      <c r="AL135" s="61">
        <v>0</v>
      </c>
      <c r="AM135" s="65">
        <v>415540</v>
      </c>
      <c r="AN135" s="61">
        <v>241348</v>
      </c>
      <c r="AO135" s="61">
        <v>37999</v>
      </c>
      <c r="AP135" s="61">
        <v>136193</v>
      </c>
      <c r="AQ135" s="63">
        <v>415540</v>
      </c>
    </row>
    <row r="136" spans="1:43" s="4" customFormat="1" ht="15">
      <c r="A136" s="58" t="s">
        <v>234</v>
      </c>
      <c r="B136" s="59" t="s">
        <v>235</v>
      </c>
      <c r="C136" s="60">
        <v>6654</v>
      </c>
      <c r="D136" s="84">
        <v>232968</v>
      </c>
      <c r="E136" s="61">
        <v>19803</v>
      </c>
      <c r="F136" s="61">
        <v>0</v>
      </c>
      <c r="G136" s="61">
        <v>252771</v>
      </c>
      <c r="H136" s="62">
        <v>11790</v>
      </c>
      <c r="I136" s="61">
        <v>31359</v>
      </c>
      <c r="J136" s="61">
        <v>7009</v>
      </c>
      <c r="K136" s="61">
        <v>1240</v>
      </c>
      <c r="L136" s="61">
        <v>8273</v>
      </c>
      <c r="M136" s="61">
        <v>12665</v>
      </c>
      <c r="N136" s="61">
        <v>36100</v>
      </c>
      <c r="O136" s="61">
        <v>6546</v>
      </c>
      <c r="P136" s="61">
        <v>0</v>
      </c>
      <c r="Q136" s="61">
        <v>0</v>
      </c>
      <c r="R136" s="61">
        <v>5415</v>
      </c>
      <c r="S136" s="87">
        <v>108607</v>
      </c>
      <c r="T136" s="87">
        <v>0</v>
      </c>
      <c r="U136" s="87">
        <v>1921</v>
      </c>
      <c r="V136" s="87">
        <v>0</v>
      </c>
      <c r="W136" s="87">
        <v>5888</v>
      </c>
      <c r="X136" s="87">
        <v>0</v>
      </c>
      <c r="Y136" s="87">
        <v>18464</v>
      </c>
      <c r="Z136" s="87">
        <v>2289</v>
      </c>
      <c r="AA136" s="87">
        <v>5374</v>
      </c>
      <c r="AB136" s="87">
        <v>7047</v>
      </c>
      <c r="AC136" s="87">
        <v>0</v>
      </c>
      <c r="AD136" s="64">
        <f t="shared" si="6"/>
        <v>40983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70">
        <v>33174</v>
      </c>
      <c r="AK136" s="61">
        <v>0</v>
      </c>
      <c r="AL136" s="61">
        <v>0</v>
      </c>
      <c r="AM136" s="65">
        <v>414151</v>
      </c>
      <c r="AN136" s="61">
        <v>252771</v>
      </c>
      <c r="AO136" s="61">
        <v>33174</v>
      </c>
      <c r="AP136" s="61">
        <v>128206</v>
      </c>
      <c r="AQ136" s="63">
        <v>414151</v>
      </c>
    </row>
    <row r="137" spans="1:43" s="4" customFormat="1" ht="15">
      <c r="A137" s="58" t="s">
        <v>236</v>
      </c>
      <c r="B137" s="59" t="s">
        <v>113</v>
      </c>
      <c r="C137" s="60">
        <v>6576</v>
      </c>
      <c r="D137" s="85">
        <v>345217</v>
      </c>
      <c r="E137" s="66">
        <v>56224</v>
      </c>
      <c r="F137" s="66">
        <v>0</v>
      </c>
      <c r="G137" s="66">
        <v>401441</v>
      </c>
      <c r="H137" s="67">
        <v>16168</v>
      </c>
      <c r="I137" s="66">
        <v>36930</v>
      </c>
      <c r="J137" s="66">
        <v>6457</v>
      </c>
      <c r="K137" s="66">
        <v>925</v>
      </c>
      <c r="L137" s="66">
        <v>10716</v>
      </c>
      <c r="M137" s="66">
        <v>61917</v>
      </c>
      <c r="N137" s="66">
        <v>23187</v>
      </c>
      <c r="O137" s="66">
        <v>0</v>
      </c>
      <c r="P137" s="66">
        <v>0</v>
      </c>
      <c r="Q137" s="66">
        <v>0</v>
      </c>
      <c r="R137" s="66">
        <v>649</v>
      </c>
      <c r="S137" s="87">
        <v>140781</v>
      </c>
      <c r="T137" s="87">
        <v>0</v>
      </c>
      <c r="U137" s="87">
        <v>0</v>
      </c>
      <c r="V137" s="87">
        <v>144</v>
      </c>
      <c r="W137" s="87">
        <v>10810</v>
      </c>
      <c r="X137" s="87">
        <v>2392</v>
      </c>
      <c r="Y137" s="87">
        <v>34471</v>
      </c>
      <c r="Z137" s="87">
        <v>2279</v>
      </c>
      <c r="AA137" s="87">
        <v>4398</v>
      </c>
      <c r="AB137" s="87">
        <v>16322</v>
      </c>
      <c r="AC137" s="87">
        <v>0</v>
      </c>
      <c r="AD137" s="64">
        <f t="shared" si="6"/>
        <v>70816</v>
      </c>
      <c r="AE137" s="66">
        <v>74</v>
      </c>
      <c r="AF137" s="66">
        <v>0</v>
      </c>
      <c r="AG137" s="66">
        <v>0</v>
      </c>
      <c r="AH137" s="66">
        <v>0</v>
      </c>
      <c r="AI137" s="66">
        <v>0</v>
      </c>
      <c r="AJ137" s="59">
        <v>59862</v>
      </c>
      <c r="AK137" s="66">
        <v>6649</v>
      </c>
      <c r="AL137" s="66">
        <v>6575</v>
      </c>
      <c r="AM137" s="69">
        <v>629206</v>
      </c>
      <c r="AN137" s="66">
        <v>401441</v>
      </c>
      <c r="AO137" s="66">
        <v>57544</v>
      </c>
      <c r="AP137" s="66">
        <v>176870</v>
      </c>
      <c r="AQ137" s="68">
        <v>635855</v>
      </c>
    </row>
    <row r="138" spans="1:43" s="4" customFormat="1" ht="15">
      <c r="A138" s="58" t="s">
        <v>229</v>
      </c>
      <c r="B138" s="59" t="s">
        <v>212</v>
      </c>
      <c r="C138" s="60">
        <v>6555</v>
      </c>
      <c r="D138" s="84">
        <v>101132</v>
      </c>
      <c r="E138" s="61">
        <v>17297</v>
      </c>
      <c r="F138" s="61">
        <v>0</v>
      </c>
      <c r="G138" s="61">
        <v>118429</v>
      </c>
      <c r="H138" s="62">
        <v>13074</v>
      </c>
      <c r="I138" s="61">
        <v>12125</v>
      </c>
      <c r="J138" s="61">
        <v>5796</v>
      </c>
      <c r="K138" s="61">
        <v>470</v>
      </c>
      <c r="L138" s="61">
        <v>14377</v>
      </c>
      <c r="M138" s="61">
        <v>25167</v>
      </c>
      <c r="N138" s="61">
        <v>74226</v>
      </c>
      <c r="O138" s="61">
        <v>0</v>
      </c>
      <c r="P138" s="61">
        <v>0</v>
      </c>
      <c r="Q138" s="61">
        <v>1488</v>
      </c>
      <c r="R138" s="61">
        <v>14103</v>
      </c>
      <c r="S138" s="87">
        <v>147752</v>
      </c>
      <c r="T138" s="87">
        <v>0</v>
      </c>
      <c r="U138" s="87">
        <v>0</v>
      </c>
      <c r="V138" s="87">
        <v>0</v>
      </c>
      <c r="W138" s="87">
        <v>7002</v>
      </c>
      <c r="X138" s="87">
        <v>0</v>
      </c>
      <c r="Y138" s="87">
        <v>17058</v>
      </c>
      <c r="Z138" s="87">
        <v>62</v>
      </c>
      <c r="AA138" s="87">
        <v>3012</v>
      </c>
      <c r="AB138" s="87">
        <v>7162</v>
      </c>
      <c r="AC138" s="87">
        <v>2394</v>
      </c>
      <c r="AD138" s="64">
        <f t="shared" si="6"/>
        <v>36690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70">
        <v>29688</v>
      </c>
      <c r="AK138" s="61">
        <v>0</v>
      </c>
      <c r="AL138" s="61">
        <v>0</v>
      </c>
      <c r="AM138" s="65">
        <v>315945</v>
      </c>
      <c r="AN138" s="61">
        <v>118429</v>
      </c>
      <c r="AO138" s="61">
        <v>29688</v>
      </c>
      <c r="AP138" s="61">
        <v>167828</v>
      </c>
      <c r="AQ138" s="63">
        <v>315945</v>
      </c>
    </row>
    <row r="139" spans="1:43" s="4" customFormat="1" ht="30">
      <c r="A139" s="58" t="s">
        <v>237</v>
      </c>
      <c r="B139" s="59" t="s">
        <v>48</v>
      </c>
      <c r="C139" s="60">
        <v>6354</v>
      </c>
      <c r="D139" s="84">
        <v>227555</v>
      </c>
      <c r="E139" s="61">
        <v>34932</v>
      </c>
      <c r="F139" s="61">
        <v>0</v>
      </c>
      <c r="G139" s="61">
        <v>262487</v>
      </c>
      <c r="H139" s="62">
        <v>6676</v>
      </c>
      <c r="I139" s="61">
        <v>978</v>
      </c>
      <c r="J139" s="61">
        <v>2856</v>
      </c>
      <c r="K139" s="61">
        <v>4284</v>
      </c>
      <c r="L139" s="61">
        <v>5794</v>
      </c>
      <c r="M139" s="61">
        <v>0</v>
      </c>
      <c r="N139" s="61">
        <v>2294</v>
      </c>
      <c r="O139" s="61">
        <v>0</v>
      </c>
      <c r="P139" s="61">
        <v>0</v>
      </c>
      <c r="Q139" s="61">
        <v>0</v>
      </c>
      <c r="R139" s="61">
        <v>9068</v>
      </c>
      <c r="S139" s="87">
        <v>25274</v>
      </c>
      <c r="T139" s="87">
        <v>0</v>
      </c>
      <c r="U139" s="87">
        <v>0</v>
      </c>
      <c r="V139" s="87">
        <v>0</v>
      </c>
      <c r="W139" s="87">
        <v>14235</v>
      </c>
      <c r="X139" s="87">
        <v>279</v>
      </c>
      <c r="Y139" s="87">
        <v>27883</v>
      </c>
      <c r="Z139" s="87">
        <v>2826</v>
      </c>
      <c r="AA139" s="87">
        <v>6607</v>
      </c>
      <c r="AB139" s="87">
        <v>22432</v>
      </c>
      <c r="AC139" s="87">
        <v>0</v>
      </c>
      <c r="AD139" s="64">
        <f t="shared" si="6"/>
        <v>74262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70">
        <v>60027</v>
      </c>
      <c r="AK139" s="61">
        <v>0</v>
      </c>
      <c r="AL139" s="61">
        <v>0</v>
      </c>
      <c r="AM139" s="65">
        <v>368699</v>
      </c>
      <c r="AN139" s="61">
        <v>262487</v>
      </c>
      <c r="AO139" s="61">
        <v>59748</v>
      </c>
      <c r="AP139" s="61">
        <v>46464</v>
      </c>
      <c r="AQ139" s="63">
        <v>368699</v>
      </c>
    </row>
    <row r="140" spans="1:43" s="4" customFormat="1" ht="15">
      <c r="A140" s="58" t="s">
        <v>238</v>
      </c>
      <c r="B140" s="59" t="s">
        <v>239</v>
      </c>
      <c r="C140" s="60">
        <v>6208</v>
      </c>
      <c r="D140" s="84">
        <v>175310</v>
      </c>
      <c r="E140" s="61">
        <v>47353</v>
      </c>
      <c r="F140" s="61">
        <v>0</v>
      </c>
      <c r="G140" s="61">
        <v>222663</v>
      </c>
      <c r="H140" s="62">
        <v>5119</v>
      </c>
      <c r="I140" s="61">
        <v>31470</v>
      </c>
      <c r="J140" s="61">
        <v>7403</v>
      </c>
      <c r="K140" s="61">
        <v>690</v>
      </c>
      <c r="L140" s="61">
        <v>7023</v>
      </c>
      <c r="M140" s="61">
        <v>11675</v>
      </c>
      <c r="N140" s="61">
        <v>3518</v>
      </c>
      <c r="O140" s="61">
        <v>5512</v>
      </c>
      <c r="P140" s="61">
        <v>0</v>
      </c>
      <c r="Q140" s="61">
        <v>5512</v>
      </c>
      <c r="R140" s="61">
        <v>611</v>
      </c>
      <c r="S140" s="87">
        <v>73414</v>
      </c>
      <c r="T140" s="87">
        <v>0</v>
      </c>
      <c r="U140" s="87">
        <v>0</v>
      </c>
      <c r="V140" s="87">
        <v>0</v>
      </c>
      <c r="W140" s="87">
        <v>1612</v>
      </c>
      <c r="X140" s="87">
        <v>2591</v>
      </c>
      <c r="Y140" s="87">
        <v>15799</v>
      </c>
      <c r="Z140" s="87">
        <v>2741</v>
      </c>
      <c r="AA140" s="87">
        <v>2595</v>
      </c>
      <c r="AB140" s="87">
        <v>2320</v>
      </c>
      <c r="AC140" s="87">
        <v>0</v>
      </c>
      <c r="AD140" s="64">
        <f t="shared" si="6"/>
        <v>27658</v>
      </c>
      <c r="AE140" s="61">
        <v>2037</v>
      </c>
      <c r="AF140" s="61">
        <v>0</v>
      </c>
      <c r="AG140" s="61">
        <v>0</v>
      </c>
      <c r="AH140" s="61">
        <v>2350</v>
      </c>
      <c r="AI140" s="61">
        <v>0</v>
      </c>
      <c r="AJ140" s="70">
        <v>26046</v>
      </c>
      <c r="AK140" s="61">
        <v>4387</v>
      </c>
      <c r="AL140" s="61">
        <v>0</v>
      </c>
      <c r="AM140" s="65">
        <v>328854</v>
      </c>
      <c r="AN140" s="61">
        <v>222663</v>
      </c>
      <c r="AO140" s="61">
        <v>27842</v>
      </c>
      <c r="AP140" s="61">
        <v>82736</v>
      </c>
      <c r="AQ140" s="63">
        <v>333241</v>
      </c>
    </row>
    <row r="141" spans="1:43" s="4" customFormat="1" ht="15">
      <c r="A141" s="58" t="s">
        <v>240</v>
      </c>
      <c r="B141" s="59" t="s">
        <v>241</v>
      </c>
      <c r="C141" s="60">
        <v>6067</v>
      </c>
      <c r="D141" s="84">
        <v>179232</v>
      </c>
      <c r="E141" s="61">
        <v>67569</v>
      </c>
      <c r="F141" s="61">
        <v>0</v>
      </c>
      <c r="G141" s="61">
        <v>246801</v>
      </c>
      <c r="H141" s="62">
        <v>9809</v>
      </c>
      <c r="I141" s="61">
        <v>16026</v>
      </c>
      <c r="J141" s="61">
        <v>11907</v>
      </c>
      <c r="K141" s="61">
        <v>449</v>
      </c>
      <c r="L141" s="61">
        <v>9142</v>
      </c>
      <c r="M141" s="61">
        <v>15997</v>
      </c>
      <c r="N141" s="61">
        <v>22469</v>
      </c>
      <c r="O141" s="61">
        <v>0</v>
      </c>
      <c r="P141" s="61">
        <v>0</v>
      </c>
      <c r="Q141" s="61">
        <v>0</v>
      </c>
      <c r="R141" s="61">
        <v>736</v>
      </c>
      <c r="S141" s="87">
        <v>76726</v>
      </c>
      <c r="T141" s="87">
        <v>0</v>
      </c>
      <c r="U141" s="87">
        <v>0</v>
      </c>
      <c r="V141" s="87">
        <v>6749</v>
      </c>
      <c r="W141" s="87">
        <v>5031</v>
      </c>
      <c r="X141" s="87">
        <v>0</v>
      </c>
      <c r="Y141" s="87">
        <v>15645</v>
      </c>
      <c r="Z141" s="87">
        <v>4473</v>
      </c>
      <c r="AA141" s="87">
        <v>6217</v>
      </c>
      <c r="AB141" s="87">
        <v>9539</v>
      </c>
      <c r="AC141" s="87">
        <v>1027</v>
      </c>
      <c r="AD141" s="64">
        <f t="shared" si="6"/>
        <v>48681</v>
      </c>
      <c r="AE141" s="61">
        <v>0</v>
      </c>
      <c r="AF141" s="61">
        <v>0</v>
      </c>
      <c r="AG141" s="61">
        <v>0</v>
      </c>
      <c r="AH141" s="61">
        <v>3450</v>
      </c>
      <c r="AI141" s="61">
        <v>0</v>
      </c>
      <c r="AJ141" s="70">
        <v>36901</v>
      </c>
      <c r="AK141" s="61">
        <v>8938</v>
      </c>
      <c r="AL141" s="61">
        <v>5488</v>
      </c>
      <c r="AM141" s="65">
        <v>382017</v>
      </c>
      <c r="AN141" s="61">
        <v>246801</v>
      </c>
      <c r="AO141" s="61">
        <v>40351</v>
      </c>
      <c r="AP141" s="61">
        <v>103803</v>
      </c>
      <c r="AQ141" s="63">
        <v>390955</v>
      </c>
    </row>
    <row r="142" spans="1:43" s="4" customFormat="1" ht="15">
      <c r="A142" s="58" t="s">
        <v>249</v>
      </c>
      <c r="B142" s="59" t="s">
        <v>250</v>
      </c>
      <c r="C142" s="60">
        <v>6055</v>
      </c>
      <c r="D142" s="84">
        <v>108960</v>
      </c>
      <c r="E142" s="61">
        <v>7162</v>
      </c>
      <c r="F142" s="61">
        <v>0</v>
      </c>
      <c r="G142" s="61">
        <v>116122</v>
      </c>
      <c r="H142" s="62">
        <v>17716</v>
      </c>
      <c r="I142" s="61">
        <v>0</v>
      </c>
      <c r="J142" s="61">
        <v>4379</v>
      </c>
      <c r="K142" s="61">
        <v>0</v>
      </c>
      <c r="L142" s="61">
        <v>6231</v>
      </c>
      <c r="M142" s="61">
        <v>15261</v>
      </c>
      <c r="N142" s="61">
        <v>44720</v>
      </c>
      <c r="O142" s="61">
        <v>0</v>
      </c>
      <c r="P142" s="61">
        <v>0</v>
      </c>
      <c r="Q142" s="61">
        <v>0</v>
      </c>
      <c r="R142" s="61">
        <v>7398</v>
      </c>
      <c r="S142" s="87">
        <v>77989</v>
      </c>
      <c r="T142" s="87">
        <v>0</v>
      </c>
      <c r="U142" s="87">
        <v>0</v>
      </c>
      <c r="V142" s="87">
        <v>44098</v>
      </c>
      <c r="W142" s="87">
        <v>47082</v>
      </c>
      <c r="X142" s="87">
        <v>0</v>
      </c>
      <c r="Y142" s="87">
        <v>17015</v>
      </c>
      <c r="Z142" s="87">
        <v>1117</v>
      </c>
      <c r="AA142" s="87">
        <v>0</v>
      </c>
      <c r="AB142" s="87">
        <v>6142</v>
      </c>
      <c r="AC142" s="87">
        <v>0</v>
      </c>
      <c r="AD142" s="64">
        <f t="shared" si="6"/>
        <v>115454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70">
        <v>24274</v>
      </c>
      <c r="AK142" s="61">
        <v>0</v>
      </c>
      <c r="AL142" s="61">
        <v>0</v>
      </c>
      <c r="AM142" s="65">
        <v>327281</v>
      </c>
      <c r="AN142" s="61">
        <v>116122</v>
      </c>
      <c r="AO142" s="61">
        <v>24274</v>
      </c>
      <c r="AP142" s="61">
        <v>186885</v>
      </c>
      <c r="AQ142" s="63">
        <v>327281</v>
      </c>
    </row>
    <row r="143" spans="1:43" s="4" customFormat="1" ht="15">
      <c r="A143" s="58" t="s">
        <v>245</v>
      </c>
      <c r="B143" s="59" t="s">
        <v>246</v>
      </c>
      <c r="C143" s="60">
        <v>6038</v>
      </c>
      <c r="D143" s="84">
        <v>71937</v>
      </c>
      <c r="E143" s="61">
        <v>6733</v>
      </c>
      <c r="F143" s="61">
        <v>0</v>
      </c>
      <c r="G143" s="61">
        <v>78670</v>
      </c>
      <c r="H143" s="62">
        <v>2678</v>
      </c>
      <c r="I143" s="61">
        <v>12120</v>
      </c>
      <c r="J143" s="61">
        <v>1412</v>
      </c>
      <c r="K143" s="61">
        <v>0</v>
      </c>
      <c r="L143" s="61">
        <v>5577</v>
      </c>
      <c r="M143" s="61">
        <v>9009</v>
      </c>
      <c r="N143" s="61">
        <v>6168</v>
      </c>
      <c r="O143" s="61">
        <v>0</v>
      </c>
      <c r="P143" s="61">
        <v>0</v>
      </c>
      <c r="Q143" s="61">
        <v>0</v>
      </c>
      <c r="R143" s="61">
        <v>0</v>
      </c>
      <c r="S143" s="87">
        <v>34286</v>
      </c>
      <c r="T143" s="87">
        <v>0</v>
      </c>
      <c r="U143" s="87">
        <v>0</v>
      </c>
      <c r="V143" s="87">
        <v>0</v>
      </c>
      <c r="W143" s="87">
        <v>69</v>
      </c>
      <c r="X143" s="87">
        <v>0</v>
      </c>
      <c r="Y143" s="87">
        <v>6654</v>
      </c>
      <c r="Z143" s="87">
        <v>818</v>
      </c>
      <c r="AA143" s="87">
        <v>855</v>
      </c>
      <c r="AB143" s="87">
        <v>0</v>
      </c>
      <c r="AC143" s="87">
        <v>0</v>
      </c>
      <c r="AD143" s="64">
        <f t="shared" si="6"/>
        <v>8396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70">
        <v>8327</v>
      </c>
      <c r="AK143" s="61">
        <v>0</v>
      </c>
      <c r="AL143" s="61">
        <v>0</v>
      </c>
      <c r="AM143" s="65">
        <v>124030</v>
      </c>
      <c r="AN143" s="61">
        <v>78670</v>
      </c>
      <c r="AO143" s="61">
        <v>8327</v>
      </c>
      <c r="AP143" s="61">
        <v>37033</v>
      </c>
      <c r="AQ143" s="63">
        <v>124030</v>
      </c>
    </row>
    <row r="144" spans="1:43" s="4" customFormat="1" ht="15">
      <c r="A144" s="58" t="s">
        <v>242</v>
      </c>
      <c r="B144" s="59" t="s">
        <v>243</v>
      </c>
      <c r="C144" s="60">
        <v>5940</v>
      </c>
      <c r="D144" s="84">
        <v>82478</v>
      </c>
      <c r="E144" s="61">
        <v>31341</v>
      </c>
      <c r="F144" s="61">
        <v>0</v>
      </c>
      <c r="G144" s="61">
        <v>113819</v>
      </c>
      <c r="H144" s="62">
        <v>6209</v>
      </c>
      <c r="I144" s="61">
        <v>28038</v>
      </c>
      <c r="J144" s="61">
        <v>9980</v>
      </c>
      <c r="K144" s="61">
        <v>0</v>
      </c>
      <c r="L144" s="61">
        <v>9929</v>
      </c>
      <c r="M144" s="61">
        <v>15568</v>
      </c>
      <c r="N144" s="61">
        <v>1522</v>
      </c>
      <c r="O144" s="61">
        <v>0</v>
      </c>
      <c r="P144" s="61">
        <v>0</v>
      </c>
      <c r="Q144" s="61">
        <v>0</v>
      </c>
      <c r="R144" s="61">
        <v>0</v>
      </c>
      <c r="S144" s="87">
        <v>65037</v>
      </c>
      <c r="T144" s="87">
        <v>0</v>
      </c>
      <c r="U144" s="87">
        <v>0</v>
      </c>
      <c r="V144" s="87">
        <v>21500</v>
      </c>
      <c r="W144" s="87">
        <v>0</v>
      </c>
      <c r="X144" s="87">
        <v>0</v>
      </c>
      <c r="Y144" s="87">
        <v>8773</v>
      </c>
      <c r="Z144" s="87">
        <v>950</v>
      </c>
      <c r="AA144" s="87">
        <v>468</v>
      </c>
      <c r="AB144" s="87">
        <v>0</v>
      </c>
      <c r="AC144" s="87">
        <v>0</v>
      </c>
      <c r="AD144" s="64">
        <f t="shared" si="6"/>
        <v>31691</v>
      </c>
      <c r="AE144" s="61">
        <v>5700</v>
      </c>
      <c r="AF144" s="61">
        <v>0</v>
      </c>
      <c r="AG144" s="61">
        <v>0</v>
      </c>
      <c r="AH144" s="61">
        <v>0</v>
      </c>
      <c r="AI144" s="61">
        <v>0</v>
      </c>
      <c r="AJ144" s="70">
        <v>10191</v>
      </c>
      <c r="AK144" s="61">
        <v>5700</v>
      </c>
      <c r="AL144" s="61">
        <v>0</v>
      </c>
      <c r="AM144" s="65">
        <v>216756</v>
      </c>
      <c r="AN144" s="61">
        <v>113819</v>
      </c>
      <c r="AO144" s="61">
        <v>15891</v>
      </c>
      <c r="AP144" s="61">
        <v>92746</v>
      </c>
      <c r="AQ144" s="63">
        <v>222456</v>
      </c>
    </row>
    <row r="145" spans="1:43" s="4" customFormat="1" ht="15">
      <c r="A145" s="58" t="s">
        <v>247</v>
      </c>
      <c r="B145" s="59" t="s">
        <v>248</v>
      </c>
      <c r="C145" s="60">
        <v>5735</v>
      </c>
      <c r="D145" s="84">
        <v>94945</v>
      </c>
      <c r="E145" s="61">
        <v>18900</v>
      </c>
      <c r="F145" s="61">
        <v>0</v>
      </c>
      <c r="G145" s="61">
        <v>113845</v>
      </c>
      <c r="H145" s="62">
        <v>10182</v>
      </c>
      <c r="I145" s="61">
        <v>14628</v>
      </c>
      <c r="J145" s="61">
        <v>8385</v>
      </c>
      <c r="K145" s="61">
        <v>458</v>
      </c>
      <c r="L145" s="61">
        <v>3739</v>
      </c>
      <c r="M145" s="61">
        <v>9598</v>
      </c>
      <c r="N145" s="61">
        <v>5976</v>
      </c>
      <c r="O145" s="61">
        <v>0</v>
      </c>
      <c r="P145" s="61">
        <v>44890</v>
      </c>
      <c r="Q145" s="61">
        <v>0</v>
      </c>
      <c r="R145" s="61">
        <v>122</v>
      </c>
      <c r="S145" s="87">
        <v>87796</v>
      </c>
      <c r="T145" s="87">
        <v>0</v>
      </c>
      <c r="U145" s="87">
        <v>0</v>
      </c>
      <c r="V145" s="87">
        <v>0</v>
      </c>
      <c r="W145" s="87">
        <v>8882</v>
      </c>
      <c r="X145" s="87">
        <v>2176</v>
      </c>
      <c r="Y145" s="87">
        <v>18066</v>
      </c>
      <c r="Z145" s="87">
        <v>1516</v>
      </c>
      <c r="AA145" s="87">
        <v>3519</v>
      </c>
      <c r="AB145" s="87">
        <v>0</v>
      </c>
      <c r="AC145" s="87">
        <v>0</v>
      </c>
      <c r="AD145" s="64">
        <f t="shared" si="6"/>
        <v>34159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70">
        <v>25277</v>
      </c>
      <c r="AK145" s="61">
        <v>0</v>
      </c>
      <c r="AL145" s="61">
        <v>0</v>
      </c>
      <c r="AM145" s="62">
        <v>245982</v>
      </c>
      <c r="AN145" s="61">
        <v>113845</v>
      </c>
      <c r="AO145" s="61">
        <v>23101</v>
      </c>
      <c r="AP145" s="61">
        <v>109036</v>
      </c>
      <c r="AQ145" s="63">
        <v>245982</v>
      </c>
    </row>
    <row r="146" spans="1:43" s="4" customFormat="1" ht="15">
      <c r="A146" s="58" t="s">
        <v>251</v>
      </c>
      <c r="B146" s="59" t="s">
        <v>252</v>
      </c>
      <c r="C146" s="60">
        <v>5646</v>
      </c>
      <c r="D146" s="84">
        <v>142626</v>
      </c>
      <c r="E146" s="61">
        <v>24162</v>
      </c>
      <c r="F146" s="61">
        <v>0</v>
      </c>
      <c r="G146" s="61">
        <v>166788</v>
      </c>
      <c r="H146" s="62">
        <v>6419</v>
      </c>
      <c r="I146" s="61">
        <v>18719</v>
      </c>
      <c r="J146" s="61">
        <v>5685</v>
      </c>
      <c r="K146" s="61">
        <v>0</v>
      </c>
      <c r="L146" s="61">
        <v>9212</v>
      </c>
      <c r="M146" s="61">
        <v>16566</v>
      </c>
      <c r="N146" s="61">
        <v>13950</v>
      </c>
      <c r="O146" s="61">
        <v>0</v>
      </c>
      <c r="P146" s="61">
        <v>0</v>
      </c>
      <c r="Q146" s="61">
        <v>0</v>
      </c>
      <c r="R146" s="61">
        <v>0</v>
      </c>
      <c r="S146" s="87">
        <v>64132</v>
      </c>
      <c r="T146" s="87">
        <v>0</v>
      </c>
      <c r="U146" s="87">
        <v>0</v>
      </c>
      <c r="V146" s="87">
        <v>0</v>
      </c>
      <c r="W146" s="87">
        <v>389</v>
      </c>
      <c r="X146" s="87">
        <v>0</v>
      </c>
      <c r="Y146" s="87">
        <v>9488</v>
      </c>
      <c r="Z146" s="87">
        <v>856</v>
      </c>
      <c r="AA146" s="87">
        <v>1644</v>
      </c>
      <c r="AB146" s="87">
        <v>1000</v>
      </c>
      <c r="AC146" s="87">
        <v>0</v>
      </c>
      <c r="AD146" s="64">
        <f t="shared" si="6"/>
        <v>13377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70">
        <v>12988</v>
      </c>
      <c r="AK146" s="61">
        <v>0</v>
      </c>
      <c r="AL146" s="61">
        <v>0</v>
      </c>
      <c r="AM146" s="65">
        <v>250716</v>
      </c>
      <c r="AN146" s="61">
        <v>166788</v>
      </c>
      <c r="AO146" s="61">
        <v>12988</v>
      </c>
      <c r="AP146" s="61">
        <v>70940</v>
      </c>
      <c r="AQ146" s="63">
        <v>250716</v>
      </c>
    </row>
    <row r="147" spans="1:43" s="4" customFormat="1" ht="15">
      <c r="A147" s="58" t="s">
        <v>244</v>
      </c>
      <c r="B147" s="59" t="s">
        <v>193</v>
      </c>
      <c r="C147" s="60">
        <v>5277</v>
      </c>
      <c r="D147" s="84">
        <v>286579</v>
      </c>
      <c r="E147" s="61">
        <v>38902</v>
      </c>
      <c r="F147" s="61">
        <v>3335</v>
      </c>
      <c r="G147" s="61">
        <v>328816</v>
      </c>
      <c r="H147" s="62">
        <v>9911</v>
      </c>
      <c r="I147" s="61">
        <v>6383</v>
      </c>
      <c r="J147" s="61">
        <v>4301</v>
      </c>
      <c r="K147" s="61">
        <v>68</v>
      </c>
      <c r="L147" s="61">
        <v>14374</v>
      </c>
      <c r="M147" s="61">
        <v>35917</v>
      </c>
      <c r="N147" s="61">
        <v>67344</v>
      </c>
      <c r="O147" s="61">
        <v>0</v>
      </c>
      <c r="P147" s="61">
        <v>0</v>
      </c>
      <c r="Q147" s="61">
        <v>0</v>
      </c>
      <c r="R147" s="61">
        <v>0</v>
      </c>
      <c r="S147" s="87">
        <v>128387</v>
      </c>
      <c r="T147" s="87">
        <v>0</v>
      </c>
      <c r="U147" s="87">
        <v>0</v>
      </c>
      <c r="V147" s="87">
        <v>0</v>
      </c>
      <c r="W147" s="87">
        <v>4994</v>
      </c>
      <c r="X147" s="87">
        <v>0</v>
      </c>
      <c r="Y147" s="87">
        <v>45091</v>
      </c>
      <c r="Z147" s="87">
        <v>2954</v>
      </c>
      <c r="AA147" s="87">
        <v>8851</v>
      </c>
      <c r="AB147" s="87">
        <v>8132</v>
      </c>
      <c r="AC147" s="87">
        <v>0</v>
      </c>
      <c r="AD147" s="64">
        <f t="shared" si="6"/>
        <v>70022</v>
      </c>
      <c r="AE147" s="61">
        <v>32</v>
      </c>
      <c r="AF147" s="61">
        <v>0</v>
      </c>
      <c r="AG147" s="61">
        <v>0</v>
      </c>
      <c r="AH147" s="61">
        <v>0</v>
      </c>
      <c r="AI147" s="61">
        <v>0</v>
      </c>
      <c r="AJ147" s="70">
        <v>65028</v>
      </c>
      <c r="AK147" s="61">
        <v>32</v>
      </c>
      <c r="AL147" s="61">
        <v>0</v>
      </c>
      <c r="AM147" s="65">
        <v>537136</v>
      </c>
      <c r="AN147" s="61">
        <v>325481</v>
      </c>
      <c r="AO147" s="61">
        <v>65060</v>
      </c>
      <c r="AP147" s="61">
        <v>146627</v>
      </c>
      <c r="AQ147" s="63">
        <v>537168</v>
      </c>
    </row>
    <row r="148" spans="1:43" s="4" customFormat="1" ht="15">
      <c r="A148" s="58" t="s">
        <v>253</v>
      </c>
      <c r="B148" s="59" t="s">
        <v>159</v>
      </c>
      <c r="C148" s="60">
        <v>5234</v>
      </c>
      <c r="D148" s="84">
        <v>71097</v>
      </c>
      <c r="E148" s="61">
        <v>5324</v>
      </c>
      <c r="F148" s="61">
        <v>0</v>
      </c>
      <c r="G148" s="61">
        <v>76421</v>
      </c>
      <c r="H148" s="62">
        <v>2151</v>
      </c>
      <c r="I148" s="61">
        <v>0</v>
      </c>
      <c r="J148" s="61">
        <v>10354</v>
      </c>
      <c r="K148" s="61">
        <v>0</v>
      </c>
      <c r="L148" s="61">
        <v>4241</v>
      </c>
      <c r="M148" s="61">
        <v>6689</v>
      </c>
      <c r="N148" s="61">
        <v>6441</v>
      </c>
      <c r="O148" s="61">
        <v>0</v>
      </c>
      <c r="P148" s="61">
        <v>0</v>
      </c>
      <c r="Q148" s="61">
        <v>0</v>
      </c>
      <c r="R148" s="61">
        <v>1611</v>
      </c>
      <c r="S148" s="87">
        <v>29336</v>
      </c>
      <c r="T148" s="87">
        <v>0</v>
      </c>
      <c r="U148" s="87">
        <v>0</v>
      </c>
      <c r="V148" s="87">
        <v>0</v>
      </c>
      <c r="W148" s="87">
        <v>6148</v>
      </c>
      <c r="X148" s="87">
        <v>1800</v>
      </c>
      <c r="Y148" s="87">
        <v>13108</v>
      </c>
      <c r="Z148" s="87">
        <v>1004</v>
      </c>
      <c r="AA148" s="87">
        <v>2627</v>
      </c>
      <c r="AB148" s="87">
        <v>6558</v>
      </c>
      <c r="AC148" s="87">
        <v>0</v>
      </c>
      <c r="AD148" s="64">
        <f t="shared" si="6"/>
        <v>31245</v>
      </c>
      <c r="AE148" s="61">
        <v>0</v>
      </c>
      <c r="AF148" s="61">
        <v>0</v>
      </c>
      <c r="AG148" s="61">
        <v>0</v>
      </c>
      <c r="AH148" s="61">
        <v>3000</v>
      </c>
      <c r="AI148" s="61">
        <v>0</v>
      </c>
      <c r="AJ148" s="70">
        <v>25097</v>
      </c>
      <c r="AK148" s="61">
        <v>3000</v>
      </c>
      <c r="AL148" s="61">
        <v>0</v>
      </c>
      <c r="AM148" s="65">
        <v>139153</v>
      </c>
      <c r="AN148" s="61">
        <v>76421</v>
      </c>
      <c r="AO148" s="61">
        <v>26297</v>
      </c>
      <c r="AP148" s="61">
        <v>39435</v>
      </c>
      <c r="AQ148" s="63">
        <v>142153</v>
      </c>
    </row>
    <row r="149" spans="1:43" s="4" customFormat="1" ht="15">
      <c r="A149" s="58" t="s">
        <v>259</v>
      </c>
      <c r="B149" s="59" t="s">
        <v>32</v>
      </c>
      <c r="C149" s="60">
        <v>5218</v>
      </c>
      <c r="D149" s="84">
        <v>153634</v>
      </c>
      <c r="E149" s="61">
        <v>18785</v>
      </c>
      <c r="F149" s="61">
        <v>1076</v>
      </c>
      <c r="G149" s="61">
        <v>173495</v>
      </c>
      <c r="H149" s="62">
        <v>5877</v>
      </c>
      <c r="I149" s="61">
        <v>26592</v>
      </c>
      <c r="J149" s="61">
        <v>3910</v>
      </c>
      <c r="K149" s="61">
        <v>3393</v>
      </c>
      <c r="L149" s="61">
        <v>9736</v>
      </c>
      <c r="M149" s="61">
        <v>19327</v>
      </c>
      <c r="N149" s="61">
        <v>11894</v>
      </c>
      <c r="O149" s="61">
        <v>0</v>
      </c>
      <c r="P149" s="61">
        <v>0</v>
      </c>
      <c r="Q149" s="61">
        <v>0</v>
      </c>
      <c r="R149" s="61">
        <v>275</v>
      </c>
      <c r="S149" s="87">
        <v>75127</v>
      </c>
      <c r="T149" s="87">
        <v>0</v>
      </c>
      <c r="U149" s="87">
        <v>0</v>
      </c>
      <c r="V149" s="87">
        <v>0</v>
      </c>
      <c r="W149" s="87">
        <v>1012</v>
      </c>
      <c r="X149" s="87">
        <v>4675</v>
      </c>
      <c r="Y149" s="87">
        <v>14883</v>
      </c>
      <c r="Z149" s="87">
        <v>252</v>
      </c>
      <c r="AA149" s="87">
        <v>1205</v>
      </c>
      <c r="AB149" s="87">
        <v>9886</v>
      </c>
      <c r="AC149" s="87">
        <v>1356</v>
      </c>
      <c r="AD149" s="64">
        <f t="shared" si="6"/>
        <v>33269</v>
      </c>
      <c r="AE149" s="61">
        <v>1000</v>
      </c>
      <c r="AF149" s="61">
        <v>0</v>
      </c>
      <c r="AG149" s="61">
        <v>0</v>
      </c>
      <c r="AH149" s="61">
        <v>0</v>
      </c>
      <c r="AI149" s="61">
        <v>1908</v>
      </c>
      <c r="AJ149" s="70">
        <v>32257</v>
      </c>
      <c r="AK149" s="61">
        <v>5090</v>
      </c>
      <c r="AL149" s="61">
        <v>2182</v>
      </c>
      <c r="AM149" s="65">
        <v>287768</v>
      </c>
      <c r="AN149" s="61">
        <v>172419</v>
      </c>
      <c r="AO149" s="61">
        <v>30490</v>
      </c>
      <c r="AP149" s="61">
        <v>89949</v>
      </c>
      <c r="AQ149" s="63">
        <v>292858</v>
      </c>
    </row>
    <row r="150" spans="1:43" s="4" customFormat="1" ht="30">
      <c r="A150" s="58" t="s">
        <v>257</v>
      </c>
      <c r="B150" s="59" t="s">
        <v>258</v>
      </c>
      <c r="C150" s="60">
        <v>5110</v>
      </c>
      <c r="D150" s="84">
        <v>299709</v>
      </c>
      <c r="E150" s="61">
        <v>65360</v>
      </c>
      <c r="F150" s="61">
        <v>0</v>
      </c>
      <c r="G150" s="61">
        <v>365069</v>
      </c>
      <c r="H150" s="62">
        <v>16342</v>
      </c>
      <c r="I150" s="61">
        <v>40150</v>
      </c>
      <c r="J150" s="61">
        <v>11722</v>
      </c>
      <c r="K150" s="61">
        <v>3383</v>
      </c>
      <c r="L150" s="61">
        <v>12300</v>
      </c>
      <c r="M150" s="61">
        <v>19357</v>
      </c>
      <c r="N150" s="61">
        <v>45041</v>
      </c>
      <c r="O150" s="61">
        <v>3432</v>
      </c>
      <c r="P150" s="61">
        <v>50397</v>
      </c>
      <c r="Q150" s="61">
        <v>0</v>
      </c>
      <c r="R150" s="61">
        <v>0</v>
      </c>
      <c r="S150" s="87">
        <v>185782</v>
      </c>
      <c r="T150" s="87">
        <v>0</v>
      </c>
      <c r="U150" s="87">
        <v>0</v>
      </c>
      <c r="V150" s="87">
        <v>1955</v>
      </c>
      <c r="W150" s="87">
        <v>14656</v>
      </c>
      <c r="X150" s="87">
        <v>746</v>
      </c>
      <c r="Y150" s="87">
        <v>37767</v>
      </c>
      <c r="Z150" s="87">
        <v>1749</v>
      </c>
      <c r="AA150" s="87">
        <v>10215</v>
      </c>
      <c r="AB150" s="87">
        <v>13902</v>
      </c>
      <c r="AC150" s="87">
        <v>0</v>
      </c>
      <c r="AD150" s="64">
        <f t="shared" si="6"/>
        <v>80990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70">
        <v>64379</v>
      </c>
      <c r="AK150" s="61">
        <v>13331</v>
      </c>
      <c r="AL150" s="61">
        <v>13331</v>
      </c>
      <c r="AM150" s="65">
        <v>648183</v>
      </c>
      <c r="AN150" s="61">
        <v>365069</v>
      </c>
      <c r="AO150" s="61">
        <v>63633</v>
      </c>
      <c r="AP150" s="61">
        <v>232812</v>
      </c>
      <c r="AQ150" s="63">
        <v>661514</v>
      </c>
    </row>
    <row r="151" spans="1:43" s="4" customFormat="1" ht="15">
      <c r="A151" s="58" t="s">
        <v>255</v>
      </c>
      <c r="B151" s="59" t="s">
        <v>121</v>
      </c>
      <c r="C151" s="60">
        <v>5056</v>
      </c>
      <c r="D151" s="84">
        <v>338746</v>
      </c>
      <c r="E151" s="61">
        <v>105500</v>
      </c>
      <c r="F151" s="61">
        <v>0</v>
      </c>
      <c r="G151" s="61">
        <v>444246</v>
      </c>
      <c r="H151" s="62">
        <v>10259</v>
      </c>
      <c r="I151" s="61">
        <v>4813</v>
      </c>
      <c r="J151" s="61">
        <v>17349</v>
      </c>
      <c r="K151" s="61">
        <v>423</v>
      </c>
      <c r="L151" s="61">
        <v>13328</v>
      </c>
      <c r="M151" s="61">
        <v>29514</v>
      </c>
      <c r="N151" s="61">
        <v>62202</v>
      </c>
      <c r="O151" s="61">
        <v>25</v>
      </c>
      <c r="P151" s="61">
        <v>0</v>
      </c>
      <c r="Q151" s="61">
        <v>0</v>
      </c>
      <c r="R151" s="61">
        <v>5264</v>
      </c>
      <c r="S151" s="87">
        <v>132918</v>
      </c>
      <c r="T151" s="87">
        <v>0</v>
      </c>
      <c r="U151" s="87">
        <v>0</v>
      </c>
      <c r="V151" s="87">
        <v>0</v>
      </c>
      <c r="W151" s="87">
        <v>13241</v>
      </c>
      <c r="X151" s="87">
        <v>2966</v>
      </c>
      <c r="Y151" s="87">
        <v>24258</v>
      </c>
      <c r="Z151" s="87">
        <v>1969</v>
      </c>
      <c r="AA151" s="87">
        <v>19436</v>
      </c>
      <c r="AB151" s="87">
        <v>8428</v>
      </c>
      <c r="AC151" s="87">
        <v>2990</v>
      </c>
      <c r="AD151" s="64">
        <f t="shared" si="6"/>
        <v>73288</v>
      </c>
      <c r="AE151" s="61">
        <v>0</v>
      </c>
      <c r="AF151" s="61">
        <v>0</v>
      </c>
      <c r="AG151" s="61">
        <v>122</v>
      </c>
      <c r="AH151" s="61">
        <v>0</v>
      </c>
      <c r="AI151" s="61">
        <v>0</v>
      </c>
      <c r="AJ151" s="70">
        <v>60047</v>
      </c>
      <c r="AK151" s="61">
        <v>122</v>
      </c>
      <c r="AL151" s="61">
        <v>0</v>
      </c>
      <c r="AM151" s="65">
        <v>660711</v>
      </c>
      <c r="AN151" s="61">
        <v>444246</v>
      </c>
      <c r="AO151" s="61">
        <v>57203</v>
      </c>
      <c r="AP151" s="61">
        <v>159384</v>
      </c>
      <c r="AQ151" s="63">
        <v>660833</v>
      </c>
    </row>
    <row r="152" spans="1:43" s="4" customFormat="1" ht="15">
      <c r="A152" s="58" t="s">
        <v>254</v>
      </c>
      <c r="B152" s="59" t="s">
        <v>65</v>
      </c>
      <c r="C152" s="60">
        <v>5025</v>
      </c>
      <c r="D152" s="84">
        <v>105854</v>
      </c>
      <c r="E152" s="61">
        <v>16629</v>
      </c>
      <c r="F152" s="61">
        <v>8094</v>
      </c>
      <c r="G152" s="61">
        <v>130577</v>
      </c>
      <c r="H152" s="62">
        <v>4290</v>
      </c>
      <c r="I152" s="61">
        <v>6818</v>
      </c>
      <c r="J152" s="61">
        <v>2370</v>
      </c>
      <c r="K152" s="61">
        <v>136</v>
      </c>
      <c r="L152" s="61">
        <v>10935</v>
      </c>
      <c r="M152" s="61">
        <v>15640</v>
      </c>
      <c r="N152" s="61">
        <v>14921</v>
      </c>
      <c r="O152" s="61">
        <v>0</v>
      </c>
      <c r="P152" s="61">
        <v>0</v>
      </c>
      <c r="Q152" s="61">
        <v>0</v>
      </c>
      <c r="R152" s="61">
        <v>2708</v>
      </c>
      <c r="S152" s="87">
        <v>53528</v>
      </c>
      <c r="T152" s="87">
        <v>0</v>
      </c>
      <c r="U152" s="87">
        <v>0</v>
      </c>
      <c r="V152" s="87">
        <v>0</v>
      </c>
      <c r="W152" s="87">
        <v>344</v>
      </c>
      <c r="X152" s="87">
        <v>0</v>
      </c>
      <c r="Y152" s="87">
        <v>12174</v>
      </c>
      <c r="Z152" s="87">
        <v>3442</v>
      </c>
      <c r="AA152" s="87">
        <v>1027</v>
      </c>
      <c r="AB152" s="87">
        <v>1448</v>
      </c>
      <c r="AC152" s="87">
        <v>0</v>
      </c>
      <c r="AD152" s="64">
        <f t="shared" si="6"/>
        <v>18435</v>
      </c>
      <c r="AE152" s="61">
        <v>1014</v>
      </c>
      <c r="AF152" s="61">
        <v>0</v>
      </c>
      <c r="AG152" s="61">
        <v>0</v>
      </c>
      <c r="AH152" s="61">
        <v>0</v>
      </c>
      <c r="AI152" s="61">
        <v>0</v>
      </c>
      <c r="AJ152" s="70">
        <v>18091</v>
      </c>
      <c r="AK152" s="61">
        <v>1014</v>
      </c>
      <c r="AL152" s="61">
        <v>0</v>
      </c>
      <c r="AM152" s="65">
        <v>206830</v>
      </c>
      <c r="AN152" s="61">
        <v>122483</v>
      </c>
      <c r="AO152" s="61">
        <v>19105</v>
      </c>
      <c r="AP152" s="61">
        <v>66256</v>
      </c>
      <c r="AQ152" s="63">
        <v>207844</v>
      </c>
    </row>
    <row r="153" spans="1:43" s="4" customFormat="1" ht="15">
      <c r="A153" s="58" t="s">
        <v>260</v>
      </c>
      <c r="B153" s="59" t="s">
        <v>113</v>
      </c>
      <c r="C153" s="60">
        <v>4903</v>
      </c>
      <c r="D153" s="84">
        <v>134621</v>
      </c>
      <c r="E153" s="61">
        <v>37350</v>
      </c>
      <c r="F153" s="61">
        <v>1952</v>
      </c>
      <c r="G153" s="61">
        <v>173923</v>
      </c>
      <c r="H153" s="62">
        <v>6230</v>
      </c>
      <c r="I153" s="61">
        <v>14730</v>
      </c>
      <c r="J153" s="61">
        <v>5549</v>
      </c>
      <c r="K153" s="61">
        <v>87</v>
      </c>
      <c r="L153" s="61">
        <v>9864</v>
      </c>
      <c r="M153" s="61">
        <v>13718</v>
      </c>
      <c r="N153" s="61">
        <v>11521</v>
      </c>
      <c r="O153" s="61">
        <v>0</v>
      </c>
      <c r="P153" s="61">
        <v>0</v>
      </c>
      <c r="Q153" s="61">
        <v>0</v>
      </c>
      <c r="R153" s="61">
        <v>9825</v>
      </c>
      <c r="S153" s="87">
        <v>65294</v>
      </c>
      <c r="T153" s="87">
        <v>0</v>
      </c>
      <c r="U153" s="87">
        <v>0</v>
      </c>
      <c r="V153" s="87">
        <v>0</v>
      </c>
      <c r="W153" s="87">
        <v>4689</v>
      </c>
      <c r="X153" s="87">
        <v>3676</v>
      </c>
      <c r="Y153" s="87">
        <v>18923</v>
      </c>
      <c r="Z153" s="87">
        <v>2032</v>
      </c>
      <c r="AA153" s="87">
        <v>5179</v>
      </c>
      <c r="AB153" s="87">
        <v>0</v>
      </c>
      <c r="AC153" s="87">
        <v>0</v>
      </c>
      <c r="AD153" s="64">
        <f t="shared" si="6"/>
        <v>34499</v>
      </c>
      <c r="AE153" s="61">
        <v>909</v>
      </c>
      <c r="AF153" s="61">
        <v>0</v>
      </c>
      <c r="AG153" s="61">
        <v>66</v>
      </c>
      <c r="AH153" s="61">
        <v>0</v>
      </c>
      <c r="AI153" s="61">
        <v>0</v>
      </c>
      <c r="AJ153" s="70">
        <v>29810</v>
      </c>
      <c r="AK153" s="61">
        <v>7551</v>
      </c>
      <c r="AL153" s="61">
        <v>6576</v>
      </c>
      <c r="AM153" s="65">
        <v>279946</v>
      </c>
      <c r="AN153" s="61">
        <v>171971</v>
      </c>
      <c r="AO153" s="61">
        <v>27109</v>
      </c>
      <c r="AP153" s="61">
        <v>88417</v>
      </c>
      <c r="AQ153" s="63">
        <v>287497</v>
      </c>
    </row>
    <row r="154" spans="1:43" s="4" customFormat="1" ht="30">
      <c r="A154" s="58" t="s">
        <v>263</v>
      </c>
      <c r="B154" s="59" t="s">
        <v>73</v>
      </c>
      <c r="C154" s="60">
        <v>4665</v>
      </c>
      <c r="D154" s="84">
        <v>80462</v>
      </c>
      <c r="E154" s="61">
        <v>6114</v>
      </c>
      <c r="F154" s="61">
        <v>0</v>
      </c>
      <c r="G154" s="61">
        <v>86576</v>
      </c>
      <c r="H154" s="62">
        <v>7390</v>
      </c>
      <c r="I154" s="61">
        <v>4794</v>
      </c>
      <c r="J154" s="61">
        <v>4994</v>
      </c>
      <c r="K154" s="61">
        <v>230</v>
      </c>
      <c r="L154" s="61">
        <v>6633</v>
      </c>
      <c r="M154" s="61">
        <v>10915</v>
      </c>
      <c r="N154" s="61">
        <v>1942</v>
      </c>
      <c r="O154" s="61">
        <v>0</v>
      </c>
      <c r="P154" s="61">
        <v>0</v>
      </c>
      <c r="Q154" s="61">
        <v>0</v>
      </c>
      <c r="R154" s="61">
        <v>0</v>
      </c>
      <c r="S154" s="87">
        <v>29508</v>
      </c>
      <c r="T154" s="87">
        <v>0</v>
      </c>
      <c r="U154" s="87">
        <v>0</v>
      </c>
      <c r="V154" s="87">
        <v>41740</v>
      </c>
      <c r="W154" s="87">
        <v>24088</v>
      </c>
      <c r="X154" s="87">
        <v>0</v>
      </c>
      <c r="Y154" s="87">
        <v>3381</v>
      </c>
      <c r="Z154" s="87">
        <v>1190</v>
      </c>
      <c r="AA154" s="87">
        <v>416</v>
      </c>
      <c r="AB154" s="87">
        <v>1400</v>
      </c>
      <c r="AC154" s="87">
        <v>0</v>
      </c>
      <c r="AD154" s="64">
        <f t="shared" si="6"/>
        <v>72215</v>
      </c>
      <c r="AE154" s="61">
        <v>2312</v>
      </c>
      <c r="AF154" s="61">
        <v>248</v>
      </c>
      <c r="AG154" s="61">
        <v>1436</v>
      </c>
      <c r="AH154" s="61">
        <v>0</v>
      </c>
      <c r="AI154" s="61">
        <v>0</v>
      </c>
      <c r="AJ154" s="70">
        <v>6387</v>
      </c>
      <c r="AK154" s="61">
        <v>3996</v>
      </c>
      <c r="AL154" s="61">
        <v>0</v>
      </c>
      <c r="AM154" s="65">
        <v>195689</v>
      </c>
      <c r="AN154" s="61">
        <v>86576</v>
      </c>
      <c r="AO154" s="61">
        <v>10383</v>
      </c>
      <c r="AP154" s="61">
        <v>102726</v>
      </c>
      <c r="AQ154" s="63">
        <v>199685</v>
      </c>
    </row>
    <row r="155" spans="1:43" s="4" customFormat="1" ht="30">
      <c r="A155" s="58" t="s">
        <v>264</v>
      </c>
      <c r="B155" s="59" t="s">
        <v>147</v>
      </c>
      <c r="C155" s="60">
        <v>4609</v>
      </c>
      <c r="D155" s="84">
        <v>129405</v>
      </c>
      <c r="E155" s="61">
        <v>0</v>
      </c>
      <c r="F155" s="61">
        <v>0</v>
      </c>
      <c r="G155" s="61">
        <v>129405</v>
      </c>
      <c r="H155" s="62">
        <v>5230</v>
      </c>
      <c r="I155" s="61">
        <v>6159</v>
      </c>
      <c r="J155" s="61">
        <v>9018</v>
      </c>
      <c r="K155" s="61">
        <v>1259</v>
      </c>
      <c r="L155" s="61">
        <v>7415</v>
      </c>
      <c r="M155" s="61">
        <v>16862</v>
      </c>
      <c r="N155" s="61">
        <v>32955</v>
      </c>
      <c r="O155" s="61">
        <v>2924</v>
      </c>
      <c r="P155" s="61">
        <v>0</v>
      </c>
      <c r="Q155" s="61">
        <v>0</v>
      </c>
      <c r="R155" s="61">
        <v>16272</v>
      </c>
      <c r="S155" s="87">
        <v>92864</v>
      </c>
      <c r="T155" s="87">
        <v>0</v>
      </c>
      <c r="U155" s="87">
        <v>0</v>
      </c>
      <c r="V155" s="87">
        <v>0</v>
      </c>
      <c r="W155" s="87">
        <v>8594</v>
      </c>
      <c r="X155" s="87">
        <v>0</v>
      </c>
      <c r="Y155" s="87">
        <v>27021</v>
      </c>
      <c r="Z155" s="87">
        <v>1001</v>
      </c>
      <c r="AA155" s="87">
        <v>2420</v>
      </c>
      <c r="AB155" s="87">
        <v>3719</v>
      </c>
      <c r="AC155" s="87">
        <v>1998</v>
      </c>
      <c r="AD155" s="64">
        <f t="shared" si="6"/>
        <v>44753</v>
      </c>
      <c r="AE155" s="61">
        <v>0</v>
      </c>
      <c r="AF155" s="61">
        <v>0</v>
      </c>
      <c r="AG155" s="61">
        <v>0</v>
      </c>
      <c r="AH155" s="61">
        <v>0</v>
      </c>
      <c r="AI155" s="61">
        <v>5072</v>
      </c>
      <c r="AJ155" s="70">
        <v>36159</v>
      </c>
      <c r="AK155" s="61">
        <v>5072</v>
      </c>
      <c r="AL155" s="61">
        <v>0</v>
      </c>
      <c r="AM155" s="65">
        <v>272252</v>
      </c>
      <c r="AN155" s="61">
        <v>129405</v>
      </c>
      <c r="AO155" s="61">
        <v>41231</v>
      </c>
      <c r="AP155" s="61">
        <v>106688</v>
      </c>
      <c r="AQ155" s="63">
        <v>277324</v>
      </c>
    </row>
    <row r="156" spans="1:43" s="4" customFormat="1" ht="15">
      <c r="A156" s="58" t="s">
        <v>261</v>
      </c>
      <c r="B156" s="59" t="s">
        <v>139</v>
      </c>
      <c r="C156" s="60">
        <v>4586</v>
      </c>
      <c r="D156" s="84">
        <v>112647</v>
      </c>
      <c r="E156" s="61">
        <v>8618</v>
      </c>
      <c r="F156" s="61">
        <v>0</v>
      </c>
      <c r="G156" s="61">
        <v>121265</v>
      </c>
      <c r="H156" s="62">
        <v>4386</v>
      </c>
      <c r="I156" s="61">
        <v>10920</v>
      </c>
      <c r="J156" s="61">
        <v>6684</v>
      </c>
      <c r="K156" s="61">
        <v>0</v>
      </c>
      <c r="L156" s="61">
        <v>6836</v>
      </c>
      <c r="M156" s="61">
        <v>6925</v>
      </c>
      <c r="N156" s="61">
        <v>812</v>
      </c>
      <c r="O156" s="61">
        <v>0</v>
      </c>
      <c r="P156" s="61">
        <v>69735</v>
      </c>
      <c r="Q156" s="61">
        <v>0</v>
      </c>
      <c r="R156" s="61">
        <v>0</v>
      </c>
      <c r="S156" s="87">
        <v>101912</v>
      </c>
      <c r="T156" s="87">
        <v>0</v>
      </c>
      <c r="U156" s="87">
        <v>0</v>
      </c>
      <c r="V156" s="87">
        <v>0</v>
      </c>
      <c r="W156" s="87">
        <v>314</v>
      </c>
      <c r="X156" s="87">
        <v>0</v>
      </c>
      <c r="Y156" s="87">
        <v>14752</v>
      </c>
      <c r="Z156" s="87">
        <v>0</v>
      </c>
      <c r="AA156" s="87">
        <v>8104</v>
      </c>
      <c r="AB156" s="87">
        <v>2614</v>
      </c>
      <c r="AC156" s="87">
        <v>0</v>
      </c>
      <c r="AD156" s="64">
        <f t="shared" si="6"/>
        <v>25784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70">
        <v>25470</v>
      </c>
      <c r="AK156" s="61">
        <v>0</v>
      </c>
      <c r="AL156" s="61">
        <v>0</v>
      </c>
      <c r="AM156" s="65">
        <v>253347</v>
      </c>
      <c r="AN156" s="61">
        <v>121265</v>
      </c>
      <c r="AO156" s="61">
        <v>25470</v>
      </c>
      <c r="AP156" s="61">
        <v>106612</v>
      </c>
      <c r="AQ156" s="63">
        <v>253347</v>
      </c>
    </row>
    <row r="157" spans="1:43" s="4" customFormat="1" ht="15">
      <c r="A157" s="58" t="s">
        <v>256</v>
      </c>
      <c r="B157" s="59" t="s">
        <v>22</v>
      </c>
      <c r="C157" s="60">
        <v>4559</v>
      </c>
      <c r="D157" s="84">
        <v>494722</v>
      </c>
      <c r="E157" s="61">
        <v>195440</v>
      </c>
      <c r="F157" s="61">
        <v>0</v>
      </c>
      <c r="G157" s="61">
        <v>690162</v>
      </c>
      <c r="H157" s="62">
        <v>11424</v>
      </c>
      <c r="I157" s="61">
        <v>36238</v>
      </c>
      <c r="J157" s="61">
        <v>8886</v>
      </c>
      <c r="K157" s="61">
        <v>88</v>
      </c>
      <c r="L157" s="61">
        <v>19894</v>
      </c>
      <c r="M157" s="61">
        <v>37742</v>
      </c>
      <c r="N157" s="61">
        <v>38286</v>
      </c>
      <c r="O157" s="61">
        <v>271</v>
      </c>
      <c r="P157" s="61">
        <v>0</v>
      </c>
      <c r="Q157" s="61">
        <v>0</v>
      </c>
      <c r="R157" s="61">
        <v>71784</v>
      </c>
      <c r="S157" s="87">
        <v>213189</v>
      </c>
      <c r="T157" s="87">
        <v>0</v>
      </c>
      <c r="U157" s="87">
        <v>0</v>
      </c>
      <c r="V157" s="87">
        <v>0</v>
      </c>
      <c r="W157" s="87">
        <v>9990</v>
      </c>
      <c r="X157" s="87">
        <v>882</v>
      </c>
      <c r="Y157" s="87">
        <v>70514</v>
      </c>
      <c r="Z157" s="87">
        <v>8709</v>
      </c>
      <c r="AA157" s="87">
        <v>17687</v>
      </c>
      <c r="AB157" s="87">
        <v>43355</v>
      </c>
      <c r="AC157" s="87">
        <v>0</v>
      </c>
      <c r="AD157" s="64">
        <v>133274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70">
        <v>141147</v>
      </c>
      <c r="AK157" s="61">
        <v>0</v>
      </c>
      <c r="AL157" s="61">
        <v>0</v>
      </c>
      <c r="AM157" s="65">
        <v>1065912</v>
      </c>
      <c r="AN157" s="61">
        <v>690162</v>
      </c>
      <c r="AO157" s="61">
        <v>140265</v>
      </c>
      <c r="AP157" s="61">
        <v>235485</v>
      </c>
      <c r="AQ157" s="63">
        <v>1065912</v>
      </c>
    </row>
    <row r="158" spans="1:43" s="4" customFormat="1" ht="15">
      <c r="A158" s="58" t="s">
        <v>265</v>
      </c>
      <c r="B158" s="59" t="s">
        <v>92</v>
      </c>
      <c r="C158" s="60">
        <v>4468</v>
      </c>
      <c r="D158" s="84">
        <v>108935</v>
      </c>
      <c r="E158" s="61">
        <v>8333</v>
      </c>
      <c r="F158" s="61">
        <v>0</v>
      </c>
      <c r="G158" s="61">
        <v>117268</v>
      </c>
      <c r="H158" s="62">
        <v>9898</v>
      </c>
      <c r="I158" s="61">
        <v>14688</v>
      </c>
      <c r="J158" s="61">
        <v>8487</v>
      </c>
      <c r="K158" s="61">
        <v>178</v>
      </c>
      <c r="L158" s="61">
        <v>3335</v>
      </c>
      <c r="M158" s="61">
        <v>7193</v>
      </c>
      <c r="N158" s="61">
        <v>479</v>
      </c>
      <c r="O158" s="61">
        <v>0</v>
      </c>
      <c r="P158" s="61">
        <v>0</v>
      </c>
      <c r="Q158" s="61">
        <v>0</v>
      </c>
      <c r="R158" s="61">
        <v>1952</v>
      </c>
      <c r="S158" s="87">
        <v>36312</v>
      </c>
      <c r="T158" s="87">
        <v>0</v>
      </c>
      <c r="U158" s="87">
        <v>0</v>
      </c>
      <c r="V158" s="87">
        <v>1420</v>
      </c>
      <c r="W158" s="87">
        <v>0</v>
      </c>
      <c r="X158" s="87">
        <v>0</v>
      </c>
      <c r="Y158" s="87">
        <v>15845</v>
      </c>
      <c r="Z158" s="87">
        <v>613</v>
      </c>
      <c r="AA158" s="87">
        <v>658</v>
      </c>
      <c r="AB158" s="87">
        <v>2075</v>
      </c>
      <c r="AC158" s="87">
        <v>0</v>
      </c>
      <c r="AD158" s="64">
        <f>SUM(T158:AC158)</f>
        <v>20611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70">
        <v>19191</v>
      </c>
      <c r="AK158" s="61">
        <v>0</v>
      </c>
      <c r="AL158" s="61">
        <v>0</v>
      </c>
      <c r="AM158" s="65">
        <v>184089</v>
      </c>
      <c r="AN158" s="61">
        <v>117268</v>
      </c>
      <c r="AO158" s="61">
        <v>19191</v>
      </c>
      <c r="AP158" s="61">
        <v>47630</v>
      </c>
      <c r="AQ158" s="63">
        <v>184089</v>
      </c>
    </row>
    <row r="159" spans="1:43" s="4" customFormat="1" ht="30">
      <c r="A159" s="58" t="s">
        <v>262</v>
      </c>
      <c r="B159" s="59" t="s">
        <v>26</v>
      </c>
      <c r="C159" s="60">
        <v>4364</v>
      </c>
      <c r="D159" s="84">
        <v>392335</v>
      </c>
      <c r="E159" s="61">
        <v>107527</v>
      </c>
      <c r="F159" s="61">
        <v>0</v>
      </c>
      <c r="G159" s="61">
        <v>499862</v>
      </c>
      <c r="H159" s="62">
        <v>21402</v>
      </c>
      <c r="I159" s="61">
        <v>32145</v>
      </c>
      <c r="J159" s="61">
        <v>27397</v>
      </c>
      <c r="K159" s="61">
        <v>3515</v>
      </c>
      <c r="L159" s="61">
        <v>15253</v>
      </c>
      <c r="M159" s="61">
        <v>44142</v>
      </c>
      <c r="N159" s="61">
        <v>51348</v>
      </c>
      <c r="O159" s="61">
        <v>0</v>
      </c>
      <c r="P159" s="61">
        <v>0</v>
      </c>
      <c r="Q159" s="61">
        <v>0</v>
      </c>
      <c r="R159" s="61">
        <v>1664</v>
      </c>
      <c r="S159" s="87">
        <v>175464</v>
      </c>
      <c r="T159" s="87">
        <v>0</v>
      </c>
      <c r="U159" s="87">
        <v>0</v>
      </c>
      <c r="V159" s="87">
        <v>0</v>
      </c>
      <c r="W159" s="87">
        <v>14605</v>
      </c>
      <c r="X159" s="87">
        <v>4854</v>
      </c>
      <c r="Y159" s="87">
        <v>55301</v>
      </c>
      <c r="Z159" s="87">
        <v>2968</v>
      </c>
      <c r="AA159" s="87">
        <v>15606</v>
      </c>
      <c r="AB159" s="87">
        <v>26055</v>
      </c>
      <c r="AC159" s="87">
        <v>0</v>
      </c>
      <c r="AD159" s="64">
        <f>SUM(T159:AC159)</f>
        <v>119389</v>
      </c>
      <c r="AE159" s="61">
        <v>0</v>
      </c>
      <c r="AF159" s="61">
        <v>0</v>
      </c>
      <c r="AG159" s="61">
        <v>0</v>
      </c>
      <c r="AH159" s="61">
        <v>0</v>
      </c>
      <c r="AI159" s="61">
        <v>0</v>
      </c>
      <c r="AJ159" s="70">
        <v>104784</v>
      </c>
      <c r="AK159" s="61">
        <v>0</v>
      </c>
      <c r="AL159" s="61">
        <v>0</v>
      </c>
      <c r="AM159" s="65">
        <v>816117</v>
      </c>
      <c r="AN159" s="61">
        <v>499862</v>
      </c>
      <c r="AO159" s="61">
        <v>99930</v>
      </c>
      <c r="AP159" s="61">
        <v>216325</v>
      </c>
      <c r="AQ159" s="63">
        <v>816117</v>
      </c>
    </row>
    <row r="160" spans="1:43" s="4" customFormat="1" ht="15">
      <c r="A160" s="58" t="s">
        <v>268</v>
      </c>
      <c r="B160" s="59" t="s">
        <v>269</v>
      </c>
      <c r="C160" s="60">
        <v>4187</v>
      </c>
      <c r="D160" s="84">
        <v>137805</v>
      </c>
      <c r="E160" s="61">
        <v>23940</v>
      </c>
      <c r="F160" s="61">
        <v>0</v>
      </c>
      <c r="G160" s="61">
        <v>161745</v>
      </c>
      <c r="H160" s="62">
        <v>4397</v>
      </c>
      <c r="I160" s="61">
        <v>3500</v>
      </c>
      <c r="J160" s="61">
        <v>3960</v>
      </c>
      <c r="K160" s="61">
        <v>0</v>
      </c>
      <c r="L160" s="61">
        <v>7214</v>
      </c>
      <c r="M160" s="61">
        <v>10941</v>
      </c>
      <c r="N160" s="61">
        <v>34065</v>
      </c>
      <c r="O160" s="61">
        <v>0</v>
      </c>
      <c r="P160" s="61">
        <v>0</v>
      </c>
      <c r="Q160" s="61">
        <v>0</v>
      </c>
      <c r="R160" s="61">
        <v>6106</v>
      </c>
      <c r="S160" s="87">
        <v>65786</v>
      </c>
      <c r="T160" s="87">
        <v>0</v>
      </c>
      <c r="U160" s="87">
        <v>0</v>
      </c>
      <c r="V160" s="87">
        <v>0</v>
      </c>
      <c r="W160" s="87">
        <v>1016</v>
      </c>
      <c r="X160" s="87">
        <v>0</v>
      </c>
      <c r="Y160" s="87">
        <v>42016</v>
      </c>
      <c r="Z160" s="87">
        <v>1631</v>
      </c>
      <c r="AA160" s="87">
        <v>8130</v>
      </c>
      <c r="AB160" s="87">
        <v>3066</v>
      </c>
      <c r="AC160" s="87">
        <v>0</v>
      </c>
      <c r="AD160" s="64">
        <f>SUM(T160:AC160)</f>
        <v>55859</v>
      </c>
      <c r="AE160" s="61">
        <v>0</v>
      </c>
      <c r="AF160" s="61">
        <v>0</v>
      </c>
      <c r="AG160" s="61">
        <v>0</v>
      </c>
      <c r="AH160" s="61">
        <v>0</v>
      </c>
      <c r="AI160" s="61">
        <v>0</v>
      </c>
      <c r="AJ160" s="70">
        <v>54843</v>
      </c>
      <c r="AK160" s="61">
        <v>0</v>
      </c>
      <c r="AL160" s="61">
        <v>0</v>
      </c>
      <c r="AM160" s="65">
        <v>287787</v>
      </c>
      <c r="AN160" s="61">
        <v>161745</v>
      </c>
      <c r="AO160" s="61">
        <v>54843</v>
      </c>
      <c r="AP160" s="61">
        <v>71199</v>
      </c>
      <c r="AQ160" s="63">
        <v>287787</v>
      </c>
    </row>
    <row r="161" spans="1:43" s="4" customFormat="1" ht="15">
      <c r="A161" s="58" t="s">
        <v>272</v>
      </c>
      <c r="B161" s="59" t="s">
        <v>191</v>
      </c>
      <c r="C161" s="60">
        <v>4173</v>
      </c>
      <c r="D161" s="84">
        <v>182918</v>
      </c>
      <c r="E161" s="61">
        <v>16117</v>
      </c>
      <c r="F161" s="61">
        <v>0</v>
      </c>
      <c r="G161" s="61">
        <v>199035</v>
      </c>
      <c r="H161" s="62">
        <v>17542</v>
      </c>
      <c r="I161" s="61">
        <v>8128</v>
      </c>
      <c r="J161" s="61">
        <v>3936</v>
      </c>
      <c r="K161" s="61">
        <v>180</v>
      </c>
      <c r="L161" s="61">
        <v>12000</v>
      </c>
      <c r="M161" s="61">
        <v>13753</v>
      </c>
      <c r="N161" s="61">
        <v>40596</v>
      </c>
      <c r="O161" s="61">
        <v>0</v>
      </c>
      <c r="P161" s="61">
        <v>0</v>
      </c>
      <c r="Q161" s="61">
        <v>0</v>
      </c>
      <c r="R161" s="61">
        <v>0</v>
      </c>
      <c r="S161" s="87">
        <v>78593</v>
      </c>
      <c r="T161" s="87">
        <v>0</v>
      </c>
      <c r="U161" s="87">
        <v>0</v>
      </c>
      <c r="V161" s="87">
        <v>0</v>
      </c>
      <c r="W161" s="87">
        <v>3933</v>
      </c>
      <c r="X161" s="87">
        <v>0</v>
      </c>
      <c r="Y161" s="87">
        <v>23364</v>
      </c>
      <c r="Z161" s="87">
        <v>2098</v>
      </c>
      <c r="AA161" s="87">
        <v>2787</v>
      </c>
      <c r="AB161" s="87">
        <v>6127</v>
      </c>
      <c r="AC161" s="87">
        <v>0</v>
      </c>
      <c r="AD161" s="64">
        <f>SUM(T161:AC161)</f>
        <v>38309</v>
      </c>
      <c r="AE161" s="61">
        <v>0</v>
      </c>
      <c r="AF161" s="61">
        <v>0</v>
      </c>
      <c r="AG161" s="61">
        <v>0</v>
      </c>
      <c r="AH161" s="61">
        <v>0</v>
      </c>
      <c r="AI161" s="61">
        <v>0</v>
      </c>
      <c r="AJ161" s="70">
        <v>34376</v>
      </c>
      <c r="AK161" s="61">
        <v>0</v>
      </c>
      <c r="AL161" s="61">
        <v>0</v>
      </c>
      <c r="AM161" s="65">
        <v>333479</v>
      </c>
      <c r="AN161" s="61">
        <v>199035</v>
      </c>
      <c r="AO161" s="61">
        <v>34376</v>
      </c>
      <c r="AP161" s="61">
        <v>100068</v>
      </c>
      <c r="AQ161" s="63">
        <v>333479</v>
      </c>
    </row>
    <row r="162" spans="1:43" s="4" customFormat="1" ht="15">
      <c r="A162" s="58" t="s">
        <v>266</v>
      </c>
      <c r="B162" s="59" t="s">
        <v>39</v>
      </c>
      <c r="C162" s="60">
        <v>4079</v>
      </c>
      <c r="D162" s="84">
        <v>87357</v>
      </c>
      <c r="E162" s="61">
        <v>14733</v>
      </c>
      <c r="F162" s="61">
        <v>0</v>
      </c>
      <c r="G162" s="61">
        <v>102090</v>
      </c>
      <c r="H162" s="62">
        <v>10776</v>
      </c>
      <c r="I162" s="61">
        <v>9767</v>
      </c>
      <c r="J162" s="61">
        <v>5516</v>
      </c>
      <c r="K162" s="61">
        <v>1959</v>
      </c>
      <c r="L162" s="61">
        <v>4287</v>
      </c>
      <c r="M162" s="61">
        <v>0</v>
      </c>
      <c r="N162" s="61">
        <v>25250</v>
      </c>
      <c r="O162" s="61">
        <v>2256</v>
      </c>
      <c r="P162" s="61">
        <v>0</v>
      </c>
      <c r="Q162" s="61">
        <v>0</v>
      </c>
      <c r="R162" s="61">
        <v>677</v>
      </c>
      <c r="S162" s="87">
        <v>49712</v>
      </c>
      <c r="T162" s="87">
        <v>0</v>
      </c>
      <c r="U162" s="87">
        <v>0</v>
      </c>
      <c r="V162" s="87">
        <v>0</v>
      </c>
      <c r="W162" s="87">
        <v>8694</v>
      </c>
      <c r="X162" s="87">
        <v>414</v>
      </c>
      <c r="Y162" s="87">
        <v>24989</v>
      </c>
      <c r="Z162" s="87">
        <v>2712</v>
      </c>
      <c r="AA162" s="87">
        <v>5514</v>
      </c>
      <c r="AB162" s="87">
        <v>0</v>
      </c>
      <c r="AC162" s="87">
        <v>0</v>
      </c>
      <c r="AD162" s="64"/>
      <c r="AE162" s="61">
        <v>0</v>
      </c>
      <c r="AF162" s="61">
        <v>0</v>
      </c>
      <c r="AG162" s="61">
        <v>0</v>
      </c>
      <c r="AH162" s="61">
        <v>0</v>
      </c>
      <c r="AI162" s="61">
        <v>0</v>
      </c>
      <c r="AJ162" s="70">
        <v>33629</v>
      </c>
      <c r="AK162" s="61">
        <v>0</v>
      </c>
      <c r="AL162" s="61">
        <v>0</v>
      </c>
      <c r="AM162" s="65">
        <v>204901</v>
      </c>
      <c r="AN162" s="61">
        <v>102090</v>
      </c>
      <c r="AO162" s="61">
        <v>33215</v>
      </c>
      <c r="AP162" s="61">
        <v>69596</v>
      </c>
      <c r="AQ162" s="63">
        <v>204901</v>
      </c>
    </row>
    <row r="163" spans="1:43" s="4" customFormat="1" ht="15">
      <c r="A163" s="58" t="s">
        <v>271</v>
      </c>
      <c r="B163" s="59" t="s">
        <v>174</v>
      </c>
      <c r="C163" s="60">
        <v>4072</v>
      </c>
      <c r="D163" s="84">
        <v>132217</v>
      </c>
      <c r="E163" s="61">
        <v>10164</v>
      </c>
      <c r="F163" s="61">
        <v>0</v>
      </c>
      <c r="G163" s="61">
        <v>142381</v>
      </c>
      <c r="H163" s="62">
        <v>17741</v>
      </c>
      <c r="I163" s="61">
        <v>22093</v>
      </c>
      <c r="J163" s="61">
        <v>8337</v>
      </c>
      <c r="K163" s="61">
        <v>181</v>
      </c>
      <c r="L163" s="61">
        <v>9213</v>
      </c>
      <c r="M163" s="61">
        <v>12248</v>
      </c>
      <c r="N163" s="61">
        <v>25040</v>
      </c>
      <c r="O163" s="61">
        <v>0</v>
      </c>
      <c r="P163" s="61">
        <v>0</v>
      </c>
      <c r="Q163" s="61">
        <v>0</v>
      </c>
      <c r="R163" s="61">
        <v>0</v>
      </c>
      <c r="S163" s="87">
        <v>77112</v>
      </c>
      <c r="T163" s="87">
        <v>1374</v>
      </c>
      <c r="U163" s="87">
        <v>0</v>
      </c>
      <c r="V163" s="87">
        <v>0</v>
      </c>
      <c r="W163" s="87">
        <v>9885</v>
      </c>
      <c r="X163" s="87">
        <v>0</v>
      </c>
      <c r="Y163" s="87">
        <v>19066</v>
      </c>
      <c r="Z163" s="87">
        <v>2132</v>
      </c>
      <c r="AA163" s="87">
        <v>3089</v>
      </c>
      <c r="AB163" s="87">
        <v>4462</v>
      </c>
      <c r="AC163" s="87">
        <v>0</v>
      </c>
      <c r="AD163" s="64">
        <f aca="true" t="shared" si="7" ref="AD163:AD175">SUM(T163:AC163)</f>
        <v>40008</v>
      </c>
      <c r="AE163" s="61">
        <v>0</v>
      </c>
      <c r="AF163" s="61">
        <v>0</v>
      </c>
      <c r="AG163" s="61">
        <v>0</v>
      </c>
      <c r="AH163" s="61">
        <v>0</v>
      </c>
      <c r="AI163" s="61">
        <v>0</v>
      </c>
      <c r="AJ163" s="70">
        <v>28749</v>
      </c>
      <c r="AK163" s="61">
        <v>0</v>
      </c>
      <c r="AL163" s="61">
        <v>0</v>
      </c>
      <c r="AM163" s="65">
        <v>277242</v>
      </c>
      <c r="AN163" s="61">
        <v>142381</v>
      </c>
      <c r="AO163" s="61">
        <v>28749</v>
      </c>
      <c r="AP163" s="61">
        <v>106112</v>
      </c>
      <c r="AQ163" s="63">
        <v>277242</v>
      </c>
    </row>
    <row r="164" spans="1:43" s="4" customFormat="1" ht="15">
      <c r="A164" s="58" t="s">
        <v>270</v>
      </c>
      <c r="B164" s="59" t="s">
        <v>106</v>
      </c>
      <c r="C164" s="60">
        <v>3986</v>
      </c>
      <c r="D164" s="84">
        <v>61432</v>
      </c>
      <c r="E164" s="61">
        <v>4432</v>
      </c>
      <c r="F164" s="61">
        <v>4154</v>
      </c>
      <c r="G164" s="61">
        <v>70018</v>
      </c>
      <c r="H164" s="62">
        <v>4679</v>
      </c>
      <c r="I164" s="61">
        <v>9836</v>
      </c>
      <c r="J164" s="61">
        <v>2383</v>
      </c>
      <c r="K164" s="61">
        <v>1010</v>
      </c>
      <c r="L164" s="61">
        <v>4620</v>
      </c>
      <c r="M164" s="61">
        <v>7899</v>
      </c>
      <c r="N164" s="61">
        <v>1164</v>
      </c>
      <c r="O164" s="61">
        <v>185</v>
      </c>
      <c r="P164" s="61">
        <v>0</v>
      </c>
      <c r="Q164" s="61">
        <v>0</v>
      </c>
      <c r="R164" s="61">
        <v>3191</v>
      </c>
      <c r="S164" s="87">
        <v>30288</v>
      </c>
      <c r="T164" s="87">
        <v>0</v>
      </c>
      <c r="U164" s="87">
        <v>0</v>
      </c>
      <c r="V164" s="87">
        <v>0</v>
      </c>
      <c r="W164" s="87">
        <v>330</v>
      </c>
      <c r="X164" s="87">
        <v>0</v>
      </c>
      <c r="Y164" s="87">
        <v>13870</v>
      </c>
      <c r="Z164" s="87">
        <v>630</v>
      </c>
      <c r="AA164" s="87">
        <v>957</v>
      </c>
      <c r="AB164" s="87">
        <v>5581</v>
      </c>
      <c r="AC164" s="87">
        <v>0</v>
      </c>
      <c r="AD164" s="64">
        <f t="shared" si="7"/>
        <v>21368</v>
      </c>
      <c r="AE164" s="61">
        <v>0</v>
      </c>
      <c r="AF164" s="61">
        <v>0</v>
      </c>
      <c r="AG164" s="61">
        <v>0</v>
      </c>
      <c r="AH164" s="61">
        <v>0</v>
      </c>
      <c r="AI164" s="61">
        <v>0</v>
      </c>
      <c r="AJ164" s="70">
        <v>21038</v>
      </c>
      <c r="AK164" s="61">
        <v>0</v>
      </c>
      <c r="AL164" s="61">
        <v>0</v>
      </c>
      <c r="AM164" s="65">
        <v>126353</v>
      </c>
      <c r="AN164" s="61">
        <v>65864</v>
      </c>
      <c r="AO164" s="61">
        <v>21038</v>
      </c>
      <c r="AP164" s="61">
        <v>39451</v>
      </c>
      <c r="AQ164" s="63">
        <v>126353</v>
      </c>
    </row>
    <row r="165" spans="1:43" s="4" customFormat="1" ht="15">
      <c r="A165" s="58" t="s">
        <v>267</v>
      </c>
      <c r="B165" s="59" t="s">
        <v>235</v>
      </c>
      <c r="C165" s="60">
        <v>3941</v>
      </c>
      <c r="D165" s="84">
        <v>111414</v>
      </c>
      <c r="E165" s="61">
        <v>11819</v>
      </c>
      <c r="F165" s="61">
        <v>0</v>
      </c>
      <c r="G165" s="61">
        <v>123233</v>
      </c>
      <c r="H165" s="62">
        <v>6684</v>
      </c>
      <c r="I165" s="61">
        <v>12542</v>
      </c>
      <c r="J165" s="61">
        <v>3194</v>
      </c>
      <c r="K165" s="61">
        <v>0</v>
      </c>
      <c r="L165" s="61">
        <v>9268</v>
      </c>
      <c r="M165" s="61">
        <v>10518</v>
      </c>
      <c r="N165" s="61">
        <v>18060</v>
      </c>
      <c r="O165" s="61">
        <v>0</v>
      </c>
      <c r="P165" s="61">
        <v>0</v>
      </c>
      <c r="Q165" s="61">
        <v>0</v>
      </c>
      <c r="R165" s="61">
        <v>5224</v>
      </c>
      <c r="S165" s="87">
        <v>58806</v>
      </c>
      <c r="T165" s="88">
        <v>0</v>
      </c>
      <c r="U165" s="88">
        <v>0</v>
      </c>
      <c r="V165" s="88">
        <v>0</v>
      </c>
      <c r="W165" s="87">
        <v>200</v>
      </c>
      <c r="X165" s="88">
        <v>0</v>
      </c>
      <c r="Y165" s="87">
        <v>14016</v>
      </c>
      <c r="Z165" s="87">
        <v>1100</v>
      </c>
      <c r="AA165" s="87">
        <v>2168</v>
      </c>
      <c r="AB165" s="87">
        <v>1500</v>
      </c>
      <c r="AC165" s="88">
        <v>0</v>
      </c>
      <c r="AD165" s="64">
        <f t="shared" si="7"/>
        <v>18984</v>
      </c>
      <c r="AE165" s="61">
        <v>1981</v>
      </c>
      <c r="AF165" s="61">
        <v>0</v>
      </c>
      <c r="AG165" s="61">
        <v>0</v>
      </c>
      <c r="AH165" s="61">
        <v>0</v>
      </c>
      <c r="AI165" s="61">
        <v>0</v>
      </c>
      <c r="AJ165" s="70">
        <v>18784</v>
      </c>
      <c r="AK165" s="61">
        <v>1981</v>
      </c>
      <c r="AL165" s="61">
        <v>0</v>
      </c>
      <c r="AM165" s="65">
        <v>207707</v>
      </c>
      <c r="AN165" s="61">
        <v>123233</v>
      </c>
      <c r="AO165" s="61">
        <v>20765</v>
      </c>
      <c r="AP165" s="61">
        <v>65690</v>
      </c>
      <c r="AQ165" s="63">
        <v>209688</v>
      </c>
    </row>
    <row r="166" spans="1:43" s="4" customFormat="1" ht="15">
      <c r="A166" s="58" t="s">
        <v>276</v>
      </c>
      <c r="B166" s="59" t="s">
        <v>113</v>
      </c>
      <c r="C166" s="60">
        <v>3922</v>
      </c>
      <c r="D166" s="84">
        <v>200949</v>
      </c>
      <c r="E166" s="61">
        <v>7989</v>
      </c>
      <c r="F166" s="61">
        <v>27158</v>
      </c>
      <c r="G166" s="61">
        <v>236096</v>
      </c>
      <c r="H166" s="62">
        <v>24130</v>
      </c>
      <c r="I166" s="61">
        <v>16376</v>
      </c>
      <c r="J166" s="61">
        <v>12303</v>
      </c>
      <c r="K166" s="61">
        <v>748</v>
      </c>
      <c r="L166" s="61">
        <v>6012</v>
      </c>
      <c r="M166" s="61">
        <v>24224</v>
      </c>
      <c r="N166" s="61">
        <v>10494</v>
      </c>
      <c r="O166" s="61">
        <v>0</v>
      </c>
      <c r="P166" s="61">
        <v>0</v>
      </c>
      <c r="Q166" s="61">
        <v>0</v>
      </c>
      <c r="R166" s="61">
        <v>10458</v>
      </c>
      <c r="S166" s="87">
        <v>80615</v>
      </c>
      <c r="T166" s="87">
        <v>0</v>
      </c>
      <c r="U166" s="87">
        <v>0</v>
      </c>
      <c r="V166" s="87">
        <v>0</v>
      </c>
      <c r="W166" s="87">
        <v>9153</v>
      </c>
      <c r="X166" s="87">
        <v>0</v>
      </c>
      <c r="Y166" s="87">
        <v>24368</v>
      </c>
      <c r="Z166" s="87">
        <v>2661</v>
      </c>
      <c r="AA166" s="87">
        <v>7559</v>
      </c>
      <c r="AB166" s="87">
        <v>7978</v>
      </c>
      <c r="AC166" s="87">
        <v>0</v>
      </c>
      <c r="AD166" s="64">
        <f t="shared" si="7"/>
        <v>51719</v>
      </c>
      <c r="AE166" s="61">
        <v>0</v>
      </c>
      <c r="AF166" s="61">
        <v>0</v>
      </c>
      <c r="AG166" s="61">
        <v>0</v>
      </c>
      <c r="AH166" s="61">
        <v>0</v>
      </c>
      <c r="AI166" s="61">
        <v>0</v>
      </c>
      <c r="AJ166" s="70">
        <v>42566</v>
      </c>
      <c r="AK166" s="61">
        <v>0</v>
      </c>
      <c r="AL166" s="61">
        <v>0</v>
      </c>
      <c r="AM166" s="65">
        <v>392560</v>
      </c>
      <c r="AN166" s="61">
        <v>208938</v>
      </c>
      <c r="AO166" s="61">
        <v>42566</v>
      </c>
      <c r="AP166" s="61">
        <v>141056</v>
      </c>
      <c r="AQ166" s="63">
        <v>392560</v>
      </c>
    </row>
    <row r="167" spans="1:43" s="4" customFormat="1" ht="15">
      <c r="A167" s="58" t="s">
        <v>273</v>
      </c>
      <c r="B167" s="59" t="s">
        <v>141</v>
      </c>
      <c r="C167" s="60">
        <v>3919</v>
      </c>
      <c r="D167" s="84">
        <v>103748</v>
      </c>
      <c r="E167" s="61">
        <v>11450</v>
      </c>
      <c r="F167" s="61">
        <v>0</v>
      </c>
      <c r="G167" s="61">
        <v>115198</v>
      </c>
      <c r="H167" s="62">
        <v>2048</v>
      </c>
      <c r="I167" s="61">
        <v>11576</v>
      </c>
      <c r="J167" s="61">
        <v>1603</v>
      </c>
      <c r="K167" s="61">
        <v>0</v>
      </c>
      <c r="L167" s="61">
        <v>4696</v>
      </c>
      <c r="M167" s="61">
        <v>8064</v>
      </c>
      <c r="N167" s="61">
        <v>4565</v>
      </c>
      <c r="O167" s="61">
        <v>0</v>
      </c>
      <c r="P167" s="61">
        <v>0</v>
      </c>
      <c r="Q167" s="61">
        <v>0</v>
      </c>
      <c r="R167" s="61">
        <v>0</v>
      </c>
      <c r="S167" s="87">
        <v>30504</v>
      </c>
      <c r="T167" s="87">
        <v>0</v>
      </c>
      <c r="U167" s="87">
        <v>0</v>
      </c>
      <c r="V167" s="87">
        <v>0</v>
      </c>
      <c r="W167" s="87">
        <v>1317</v>
      </c>
      <c r="X167" s="87">
        <v>0</v>
      </c>
      <c r="Y167" s="87">
        <v>9073</v>
      </c>
      <c r="Z167" s="87">
        <v>1028</v>
      </c>
      <c r="AA167" s="87">
        <v>970</v>
      </c>
      <c r="AB167" s="87">
        <v>4739</v>
      </c>
      <c r="AC167" s="87">
        <v>318</v>
      </c>
      <c r="AD167" s="64">
        <f t="shared" si="7"/>
        <v>17445</v>
      </c>
      <c r="AE167" s="61">
        <v>0</v>
      </c>
      <c r="AF167" s="61">
        <v>0</v>
      </c>
      <c r="AG167" s="61">
        <v>0</v>
      </c>
      <c r="AH167" s="61">
        <v>1849</v>
      </c>
      <c r="AI167" s="61">
        <v>1335</v>
      </c>
      <c r="AJ167" s="70">
        <v>16128</v>
      </c>
      <c r="AK167" s="61">
        <v>4519</v>
      </c>
      <c r="AL167" s="61">
        <v>1335</v>
      </c>
      <c r="AM167" s="65">
        <v>165195</v>
      </c>
      <c r="AN167" s="61">
        <v>115198</v>
      </c>
      <c r="AO167" s="61">
        <v>19312</v>
      </c>
      <c r="AP167" s="61">
        <v>35204</v>
      </c>
      <c r="AQ167" s="63">
        <v>169714</v>
      </c>
    </row>
    <row r="168" spans="1:43" s="4" customFormat="1" ht="15">
      <c r="A168" s="58" t="s">
        <v>274</v>
      </c>
      <c r="B168" s="59" t="s">
        <v>106</v>
      </c>
      <c r="C168" s="60">
        <v>3821</v>
      </c>
      <c r="D168" s="84">
        <v>46410</v>
      </c>
      <c r="E168" s="61">
        <v>3551</v>
      </c>
      <c r="F168" s="61">
        <v>0</v>
      </c>
      <c r="G168" s="61">
        <v>49961</v>
      </c>
      <c r="H168" s="62">
        <v>2295</v>
      </c>
      <c r="I168" s="61">
        <v>4808</v>
      </c>
      <c r="J168" s="61">
        <v>1021</v>
      </c>
      <c r="K168" s="61">
        <v>0</v>
      </c>
      <c r="L168" s="61">
        <v>2328</v>
      </c>
      <c r="M168" s="61">
        <v>0</v>
      </c>
      <c r="N168" s="61">
        <v>549</v>
      </c>
      <c r="O168" s="61">
        <v>881</v>
      </c>
      <c r="P168" s="61">
        <v>0</v>
      </c>
      <c r="Q168" s="61">
        <v>0</v>
      </c>
      <c r="R168" s="61">
        <v>0</v>
      </c>
      <c r="S168" s="87">
        <v>9587</v>
      </c>
      <c r="T168" s="87">
        <v>0</v>
      </c>
      <c r="U168" s="87">
        <v>0</v>
      </c>
      <c r="V168" s="87">
        <v>0</v>
      </c>
      <c r="W168" s="87">
        <v>794</v>
      </c>
      <c r="X168" s="87">
        <v>0</v>
      </c>
      <c r="Y168" s="87">
        <v>7812</v>
      </c>
      <c r="Z168" s="87">
        <v>283</v>
      </c>
      <c r="AA168" s="87">
        <v>773</v>
      </c>
      <c r="AB168" s="87">
        <v>1200</v>
      </c>
      <c r="AC168" s="87">
        <v>0</v>
      </c>
      <c r="AD168" s="64">
        <f t="shared" si="7"/>
        <v>10862</v>
      </c>
      <c r="AE168" s="61">
        <v>1100</v>
      </c>
      <c r="AF168" s="61">
        <v>0</v>
      </c>
      <c r="AG168" s="61">
        <v>0</v>
      </c>
      <c r="AH168" s="61">
        <v>0</v>
      </c>
      <c r="AI168" s="61">
        <v>0</v>
      </c>
      <c r="AJ168" s="70">
        <v>10068</v>
      </c>
      <c r="AK168" s="61">
        <v>1100</v>
      </c>
      <c r="AL168" s="61">
        <v>0</v>
      </c>
      <c r="AM168" s="65">
        <v>72705</v>
      </c>
      <c r="AN168" s="61">
        <v>49961</v>
      </c>
      <c r="AO168" s="61">
        <v>11168</v>
      </c>
      <c r="AP168" s="61">
        <v>12676</v>
      </c>
      <c r="AQ168" s="63">
        <v>73805</v>
      </c>
    </row>
    <row r="169" spans="1:43" s="4" customFormat="1" ht="15">
      <c r="A169" s="58" t="s">
        <v>277</v>
      </c>
      <c r="B169" s="59" t="s">
        <v>187</v>
      </c>
      <c r="C169" s="60">
        <v>3763</v>
      </c>
      <c r="D169" s="84">
        <v>132306</v>
      </c>
      <c r="E169" s="61">
        <v>11841</v>
      </c>
      <c r="F169" s="61">
        <v>0</v>
      </c>
      <c r="G169" s="61">
        <v>144147</v>
      </c>
      <c r="H169" s="62">
        <v>26967</v>
      </c>
      <c r="I169" s="61">
        <v>1706</v>
      </c>
      <c r="J169" s="61">
        <v>433</v>
      </c>
      <c r="K169" s="61">
        <v>657</v>
      </c>
      <c r="L169" s="61">
        <v>2422</v>
      </c>
      <c r="M169" s="61">
        <v>15719</v>
      </c>
      <c r="N169" s="61">
        <v>23937</v>
      </c>
      <c r="O169" s="61">
        <v>0</v>
      </c>
      <c r="P169" s="61">
        <v>0</v>
      </c>
      <c r="Q169" s="61">
        <v>0</v>
      </c>
      <c r="R169" s="61">
        <v>0</v>
      </c>
      <c r="S169" s="87">
        <v>44874</v>
      </c>
      <c r="T169" s="87">
        <v>0</v>
      </c>
      <c r="U169" s="87">
        <v>0</v>
      </c>
      <c r="V169" s="87">
        <v>0</v>
      </c>
      <c r="W169" s="87">
        <v>5633</v>
      </c>
      <c r="X169" s="87">
        <v>0</v>
      </c>
      <c r="Y169" s="87">
        <v>16850</v>
      </c>
      <c r="Z169" s="87">
        <v>1449</v>
      </c>
      <c r="AA169" s="87">
        <v>3638</v>
      </c>
      <c r="AB169" s="87">
        <v>2394</v>
      </c>
      <c r="AC169" s="87">
        <v>0</v>
      </c>
      <c r="AD169" s="64">
        <f t="shared" si="7"/>
        <v>29964</v>
      </c>
      <c r="AE169" s="61">
        <v>0</v>
      </c>
      <c r="AF169" s="61">
        <v>0</v>
      </c>
      <c r="AG169" s="61">
        <v>0</v>
      </c>
      <c r="AH169" s="61">
        <v>0</v>
      </c>
      <c r="AI169" s="61">
        <v>0</v>
      </c>
      <c r="AJ169" s="70">
        <v>24331</v>
      </c>
      <c r="AK169" s="61">
        <v>0</v>
      </c>
      <c r="AL169" s="61">
        <v>0</v>
      </c>
      <c r="AM169" s="65">
        <v>245952</v>
      </c>
      <c r="AN169" s="61">
        <v>144147</v>
      </c>
      <c r="AO169" s="61">
        <v>24331</v>
      </c>
      <c r="AP169" s="61">
        <v>77474</v>
      </c>
      <c r="AQ169" s="63">
        <v>245952</v>
      </c>
    </row>
    <row r="170" spans="1:43" s="4" customFormat="1" ht="15">
      <c r="A170" s="58" t="s">
        <v>279</v>
      </c>
      <c r="B170" s="59" t="s">
        <v>246</v>
      </c>
      <c r="C170" s="60">
        <v>3640</v>
      </c>
      <c r="D170" s="84">
        <v>103365</v>
      </c>
      <c r="E170" s="61">
        <v>14152</v>
      </c>
      <c r="F170" s="61">
        <v>0</v>
      </c>
      <c r="G170" s="61">
        <v>117517</v>
      </c>
      <c r="H170" s="62">
        <v>9094</v>
      </c>
      <c r="I170" s="61">
        <v>6934</v>
      </c>
      <c r="J170" s="61">
        <v>8426</v>
      </c>
      <c r="K170" s="61">
        <v>198</v>
      </c>
      <c r="L170" s="61">
        <v>6222</v>
      </c>
      <c r="M170" s="61">
        <v>6416</v>
      </c>
      <c r="N170" s="61">
        <v>7142</v>
      </c>
      <c r="O170" s="61">
        <v>450</v>
      </c>
      <c r="P170" s="61">
        <v>0</v>
      </c>
      <c r="Q170" s="61">
        <v>0</v>
      </c>
      <c r="R170" s="61">
        <v>2843</v>
      </c>
      <c r="S170" s="87">
        <v>38631</v>
      </c>
      <c r="T170" s="87">
        <v>0</v>
      </c>
      <c r="U170" s="87">
        <v>0</v>
      </c>
      <c r="V170" s="87">
        <v>0</v>
      </c>
      <c r="W170" s="87">
        <v>0</v>
      </c>
      <c r="X170" s="87">
        <v>0</v>
      </c>
      <c r="Y170" s="87">
        <v>6258</v>
      </c>
      <c r="Z170" s="87">
        <v>763</v>
      </c>
      <c r="AA170" s="87">
        <v>2310</v>
      </c>
      <c r="AB170" s="87">
        <v>5809</v>
      </c>
      <c r="AC170" s="87">
        <v>0</v>
      </c>
      <c r="AD170" s="64">
        <f t="shared" si="7"/>
        <v>15140</v>
      </c>
      <c r="AE170" s="61">
        <v>0</v>
      </c>
      <c r="AF170" s="61">
        <v>0</v>
      </c>
      <c r="AG170" s="61">
        <v>0</v>
      </c>
      <c r="AH170" s="61">
        <v>0</v>
      </c>
      <c r="AI170" s="61">
        <v>0</v>
      </c>
      <c r="AJ170" s="70">
        <v>15140</v>
      </c>
      <c r="AK170" s="61">
        <v>0</v>
      </c>
      <c r="AL170" s="61">
        <v>0</v>
      </c>
      <c r="AM170" s="65">
        <v>180382</v>
      </c>
      <c r="AN170" s="61">
        <v>117517</v>
      </c>
      <c r="AO170" s="61">
        <v>15140</v>
      </c>
      <c r="AP170" s="61">
        <v>47725</v>
      </c>
      <c r="AQ170" s="63">
        <v>180382</v>
      </c>
    </row>
    <row r="171" spans="1:43" s="4" customFormat="1" ht="30">
      <c r="A171" s="58" t="s">
        <v>275</v>
      </c>
      <c r="B171" s="59" t="s">
        <v>174</v>
      </c>
      <c r="C171" s="60">
        <v>3539</v>
      </c>
      <c r="D171" s="84">
        <v>100699</v>
      </c>
      <c r="E171" s="61">
        <v>13545</v>
      </c>
      <c r="F171" s="61">
        <v>0</v>
      </c>
      <c r="G171" s="61">
        <v>114244</v>
      </c>
      <c r="H171" s="62">
        <v>2460</v>
      </c>
      <c r="I171" s="61">
        <v>7588</v>
      </c>
      <c r="J171" s="61">
        <v>5111</v>
      </c>
      <c r="K171" s="61">
        <v>325</v>
      </c>
      <c r="L171" s="61">
        <v>8391</v>
      </c>
      <c r="M171" s="61">
        <v>10475</v>
      </c>
      <c r="N171" s="61">
        <v>2257</v>
      </c>
      <c r="O171" s="61">
        <v>428</v>
      </c>
      <c r="P171" s="61">
        <v>0</v>
      </c>
      <c r="Q171" s="61">
        <v>0</v>
      </c>
      <c r="R171" s="61">
        <v>343</v>
      </c>
      <c r="S171" s="87">
        <v>34918</v>
      </c>
      <c r="T171" s="87">
        <v>0</v>
      </c>
      <c r="U171" s="87">
        <v>0</v>
      </c>
      <c r="V171" s="87">
        <v>2058</v>
      </c>
      <c r="W171" s="87">
        <v>1205</v>
      </c>
      <c r="X171" s="87">
        <v>10</v>
      </c>
      <c r="Y171" s="87">
        <v>8323</v>
      </c>
      <c r="Z171" s="87">
        <v>342</v>
      </c>
      <c r="AA171" s="87">
        <v>1713</v>
      </c>
      <c r="AB171" s="87">
        <v>2461</v>
      </c>
      <c r="AC171" s="87">
        <v>0</v>
      </c>
      <c r="AD171" s="64">
        <f t="shared" si="7"/>
        <v>16112</v>
      </c>
      <c r="AE171" s="61">
        <v>770</v>
      </c>
      <c r="AF171" s="61">
        <v>0</v>
      </c>
      <c r="AG171" s="61">
        <v>402</v>
      </c>
      <c r="AH171" s="61">
        <v>0</v>
      </c>
      <c r="AI171" s="61">
        <v>0</v>
      </c>
      <c r="AJ171" s="70">
        <v>12849</v>
      </c>
      <c r="AK171" s="61">
        <v>1172</v>
      </c>
      <c r="AL171" s="61">
        <v>0</v>
      </c>
      <c r="AM171" s="65">
        <v>167734</v>
      </c>
      <c r="AN171" s="61">
        <v>114244</v>
      </c>
      <c r="AO171" s="61">
        <v>14011</v>
      </c>
      <c r="AP171" s="61">
        <v>40651</v>
      </c>
      <c r="AQ171" s="63">
        <v>168906</v>
      </c>
    </row>
    <row r="172" spans="1:43" s="4" customFormat="1" ht="15">
      <c r="A172" s="58" t="s">
        <v>278</v>
      </c>
      <c r="B172" s="59" t="s">
        <v>217</v>
      </c>
      <c r="C172" s="60">
        <v>3454</v>
      </c>
      <c r="D172" s="84">
        <v>80439</v>
      </c>
      <c r="E172" s="61">
        <v>15064</v>
      </c>
      <c r="F172" s="61">
        <v>0</v>
      </c>
      <c r="G172" s="61">
        <v>95503</v>
      </c>
      <c r="H172" s="62">
        <v>2840</v>
      </c>
      <c r="I172" s="61">
        <v>20963</v>
      </c>
      <c r="J172" s="61">
        <v>5253</v>
      </c>
      <c r="K172" s="61">
        <v>84</v>
      </c>
      <c r="L172" s="61">
        <v>9609</v>
      </c>
      <c r="M172" s="61">
        <v>7173</v>
      </c>
      <c r="N172" s="61">
        <v>9985</v>
      </c>
      <c r="O172" s="61">
        <v>0</v>
      </c>
      <c r="P172" s="61">
        <v>0</v>
      </c>
      <c r="Q172" s="61">
        <v>0</v>
      </c>
      <c r="R172" s="61">
        <v>194</v>
      </c>
      <c r="S172" s="87">
        <v>53261</v>
      </c>
      <c r="T172" s="87">
        <v>0</v>
      </c>
      <c r="U172" s="87">
        <v>0</v>
      </c>
      <c r="V172" s="87">
        <v>0</v>
      </c>
      <c r="W172" s="87">
        <v>71</v>
      </c>
      <c r="X172" s="87">
        <v>0</v>
      </c>
      <c r="Y172" s="87">
        <v>10010</v>
      </c>
      <c r="Z172" s="87">
        <v>1021</v>
      </c>
      <c r="AA172" s="87">
        <v>1177</v>
      </c>
      <c r="AB172" s="87">
        <v>1200</v>
      </c>
      <c r="AC172" s="88">
        <v>0</v>
      </c>
      <c r="AD172" s="64">
        <f t="shared" si="7"/>
        <v>13479</v>
      </c>
      <c r="AE172" s="61">
        <v>100</v>
      </c>
      <c r="AF172" s="61">
        <v>0</v>
      </c>
      <c r="AG172" s="61">
        <v>0</v>
      </c>
      <c r="AH172" s="61">
        <v>0</v>
      </c>
      <c r="AI172" s="61">
        <v>0</v>
      </c>
      <c r="AJ172" s="70">
        <v>13408</v>
      </c>
      <c r="AK172" s="61">
        <v>9713</v>
      </c>
      <c r="AL172" s="61">
        <v>9613</v>
      </c>
      <c r="AM172" s="65">
        <v>165083</v>
      </c>
      <c r="AN172" s="61">
        <v>95503</v>
      </c>
      <c r="AO172" s="61">
        <v>13508</v>
      </c>
      <c r="AP172" s="61">
        <v>65785</v>
      </c>
      <c r="AQ172" s="63">
        <v>174796</v>
      </c>
    </row>
    <row r="173" spans="1:43" s="4" customFormat="1" ht="15">
      <c r="A173" s="58" t="s">
        <v>283</v>
      </c>
      <c r="B173" s="59" t="s">
        <v>197</v>
      </c>
      <c r="C173" s="60">
        <v>3384</v>
      </c>
      <c r="D173" s="84">
        <v>99799</v>
      </c>
      <c r="E173" s="61">
        <v>23415</v>
      </c>
      <c r="F173" s="61">
        <v>0</v>
      </c>
      <c r="G173" s="61">
        <v>123214</v>
      </c>
      <c r="H173" s="62">
        <v>3147</v>
      </c>
      <c r="I173" s="61">
        <v>2871</v>
      </c>
      <c r="J173" s="61">
        <v>3647</v>
      </c>
      <c r="K173" s="61">
        <v>0</v>
      </c>
      <c r="L173" s="61">
        <v>7006</v>
      </c>
      <c r="M173" s="61">
        <v>10735</v>
      </c>
      <c r="N173" s="61">
        <v>4305</v>
      </c>
      <c r="O173" s="61">
        <v>0</v>
      </c>
      <c r="P173" s="61">
        <v>0</v>
      </c>
      <c r="Q173" s="61">
        <v>0</v>
      </c>
      <c r="R173" s="61">
        <v>15675</v>
      </c>
      <c r="S173" s="87">
        <v>44239</v>
      </c>
      <c r="T173" s="87">
        <v>0</v>
      </c>
      <c r="U173" s="87">
        <v>0</v>
      </c>
      <c r="V173" s="87">
        <v>0</v>
      </c>
      <c r="W173" s="87">
        <v>7051</v>
      </c>
      <c r="X173" s="87">
        <v>0</v>
      </c>
      <c r="Y173" s="87">
        <v>19149</v>
      </c>
      <c r="Z173" s="87">
        <v>2621</v>
      </c>
      <c r="AA173" s="87">
        <v>4141</v>
      </c>
      <c r="AB173" s="87">
        <v>325</v>
      </c>
      <c r="AC173" s="87">
        <v>0</v>
      </c>
      <c r="AD173" s="64">
        <f t="shared" si="7"/>
        <v>33287</v>
      </c>
      <c r="AE173" s="61">
        <v>0</v>
      </c>
      <c r="AF173" s="61">
        <v>0</v>
      </c>
      <c r="AG173" s="61">
        <v>0</v>
      </c>
      <c r="AH173" s="61">
        <v>0</v>
      </c>
      <c r="AI173" s="61">
        <v>0</v>
      </c>
      <c r="AJ173" s="70">
        <v>26236</v>
      </c>
      <c r="AK173" s="61">
        <v>0</v>
      </c>
      <c r="AL173" s="61">
        <v>0</v>
      </c>
      <c r="AM173" s="65">
        <v>203887</v>
      </c>
      <c r="AN173" s="61">
        <v>123214</v>
      </c>
      <c r="AO173" s="61">
        <v>26236</v>
      </c>
      <c r="AP173" s="61">
        <v>54437</v>
      </c>
      <c r="AQ173" s="63">
        <v>203887</v>
      </c>
    </row>
    <row r="174" spans="1:43" s="4" customFormat="1" ht="15">
      <c r="A174" s="58" t="s">
        <v>281</v>
      </c>
      <c r="B174" s="59" t="s">
        <v>197</v>
      </c>
      <c r="C174" s="60">
        <v>3286</v>
      </c>
      <c r="D174" s="84">
        <v>158589</v>
      </c>
      <c r="E174" s="61">
        <v>55017</v>
      </c>
      <c r="F174" s="61">
        <v>0</v>
      </c>
      <c r="G174" s="61">
        <v>213606</v>
      </c>
      <c r="H174" s="62">
        <v>6203</v>
      </c>
      <c r="I174" s="61">
        <v>1417</v>
      </c>
      <c r="J174" s="61">
        <v>3620</v>
      </c>
      <c r="K174" s="61">
        <v>0</v>
      </c>
      <c r="L174" s="61">
        <v>3702</v>
      </c>
      <c r="M174" s="61">
        <v>18878</v>
      </c>
      <c r="N174" s="61">
        <v>7106</v>
      </c>
      <c r="O174" s="61">
        <v>15</v>
      </c>
      <c r="P174" s="61">
        <v>0</v>
      </c>
      <c r="Q174" s="61">
        <v>0</v>
      </c>
      <c r="R174" s="61">
        <v>4759</v>
      </c>
      <c r="S174" s="87">
        <v>39497</v>
      </c>
      <c r="T174" s="87">
        <v>0</v>
      </c>
      <c r="U174" s="87">
        <v>0</v>
      </c>
      <c r="V174" s="87">
        <v>0</v>
      </c>
      <c r="W174" s="87">
        <v>887</v>
      </c>
      <c r="X174" s="87">
        <v>4200</v>
      </c>
      <c r="Y174" s="87">
        <v>19601</v>
      </c>
      <c r="Z174" s="87">
        <v>2612</v>
      </c>
      <c r="AA174" s="87">
        <v>5500</v>
      </c>
      <c r="AB174" s="87">
        <v>1376</v>
      </c>
      <c r="AC174" s="87">
        <v>0</v>
      </c>
      <c r="AD174" s="64">
        <f t="shared" si="7"/>
        <v>34176</v>
      </c>
      <c r="AE174" s="61">
        <v>898</v>
      </c>
      <c r="AF174" s="61">
        <v>0</v>
      </c>
      <c r="AG174" s="61">
        <v>0</v>
      </c>
      <c r="AH174" s="61">
        <v>0</v>
      </c>
      <c r="AI174" s="61">
        <v>0</v>
      </c>
      <c r="AJ174" s="70">
        <v>33289</v>
      </c>
      <c r="AK174" s="61">
        <v>898</v>
      </c>
      <c r="AL174" s="61">
        <v>0</v>
      </c>
      <c r="AM174" s="65">
        <v>293482</v>
      </c>
      <c r="AN174" s="61">
        <v>213606</v>
      </c>
      <c r="AO174" s="61">
        <v>29987</v>
      </c>
      <c r="AP174" s="61">
        <v>50787</v>
      </c>
      <c r="AQ174" s="63">
        <v>294380</v>
      </c>
    </row>
    <row r="175" spans="1:43" s="4" customFormat="1" ht="30">
      <c r="A175" s="58" t="s">
        <v>280</v>
      </c>
      <c r="B175" s="59" t="s">
        <v>65</v>
      </c>
      <c r="C175" s="60">
        <v>3207</v>
      </c>
      <c r="D175" s="84">
        <v>182373</v>
      </c>
      <c r="E175" s="61">
        <v>20911</v>
      </c>
      <c r="F175" s="61">
        <v>0</v>
      </c>
      <c r="G175" s="61">
        <v>203284</v>
      </c>
      <c r="H175" s="62">
        <v>15796</v>
      </c>
      <c r="I175" s="61">
        <v>25684</v>
      </c>
      <c r="J175" s="61">
        <v>0</v>
      </c>
      <c r="K175" s="61">
        <v>10</v>
      </c>
      <c r="L175" s="61">
        <v>8370</v>
      </c>
      <c r="M175" s="61">
        <v>10307</v>
      </c>
      <c r="N175" s="61">
        <v>12040</v>
      </c>
      <c r="O175" s="61">
        <v>0</v>
      </c>
      <c r="P175" s="61">
        <v>0</v>
      </c>
      <c r="Q175" s="61">
        <v>0</v>
      </c>
      <c r="R175" s="61">
        <v>16985</v>
      </c>
      <c r="S175" s="87">
        <v>73396</v>
      </c>
      <c r="T175" s="87">
        <v>0</v>
      </c>
      <c r="U175" s="87">
        <v>40000</v>
      </c>
      <c r="V175" s="87">
        <v>375</v>
      </c>
      <c r="W175" s="87">
        <v>2794</v>
      </c>
      <c r="X175" s="87">
        <v>0</v>
      </c>
      <c r="Y175" s="87">
        <v>22512</v>
      </c>
      <c r="Z175" s="87">
        <v>636</v>
      </c>
      <c r="AA175" s="87">
        <v>5259</v>
      </c>
      <c r="AB175" s="87">
        <v>6121</v>
      </c>
      <c r="AC175" s="87">
        <v>0</v>
      </c>
      <c r="AD175" s="64">
        <f t="shared" si="7"/>
        <v>77697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70">
        <v>34528</v>
      </c>
      <c r="AK175" s="61">
        <v>0</v>
      </c>
      <c r="AL175" s="61">
        <v>0</v>
      </c>
      <c r="AM175" s="65">
        <v>370173</v>
      </c>
      <c r="AN175" s="61">
        <v>203284</v>
      </c>
      <c r="AO175" s="61">
        <v>34528</v>
      </c>
      <c r="AP175" s="61">
        <v>132361</v>
      </c>
      <c r="AQ175" s="63">
        <v>370173</v>
      </c>
    </row>
    <row r="176" spans="1:43" s="4" customFormat="1" ht="15">
      <c r="A176" s="58" t="s">
        <v>282</v>
      </c>
      <c r="B176" s="59" t="s">
        <v>167</v>
      </c>
      <c r="C176" s="60">
        <v>3110</v>
      </c>
      <c r="D176" s="84">
        <v>147654</v>
      </c>
      <c r="E176" s="61">
        <v>34797</v>
      </c>
      <c r="F176" s="61">
        <v>0</v>
      </c>
      <c r="G176" s="61">
        <v>182451</v>
      </c>
      <c r="H176" s="62">
        <v>9357</v>
      </c>
      <c r="I176" s="61">
        <v>20418</v>
      </c>
      <c r="J176" s="61">
        <v>3900</v>
      </c>
      <c r="K176" s="61">
        <v>584</v>
      </c>
      <c r="L176" s="61">
        <v>8451</v>
      </c>
      <c r="M176" s="61">
        <v>16903</v>
      </c>
      <c r="N176" s="61">
        <v>49113</v>
      </c>
      <c r="O176" s="61">
        <v>2548</v>
      </c>
      <c r="P176" s="61">
        <v>0</v>
      </c>
      <c r="Q176" s="61">
        <v>0</v>
      </c>
      <c r="R176" s="61">
        <v>0</v>
      </c>
      <c r="S176" s="87">
        <v>101917</v>
      </c>
      <c r="T176" s="87">
        <v>0</v>
      </c>
      <c r="U176" s="87">
        <v>0</v>
      </c>
      <c r="V176" s="87">
        <v>0</v>
      </c>
      <c r="W176" s="87">
        <v>24778</v>
      </c>
      <c r="X176" s="87">
        <v>0</v>
      </c>
      <c r="Y176" s="87">
        <v>30309</v>
      </c>
      <c r="Z176" s="87">
        <v>1927</v>
      </c>
      <c r="AA176" s="87">
        <v>2545</v>
      </c>
      <c r="AB176" s="87">
        <v>325</v>
      </c>
      <c r="AC176" s="87">
        <v>0</v>
      </c>
      <c r="AD176" s="64">
        <v>24185</v>
      </c>
      <c r="AE176" s="61">
        <v>0</v>
      </c>
      <c r="AF176" s="61">
        <v>0</v>
      </c>
      <c r="AG176" s="61">
        <v>0</v>
      </c>
      <c r="AH176" s="61">
        <v>0</v>
      </c>
      <c r="AI176" s="61">
        <v>0</v>
      </c>
      <c r="AJ176" s="70">
        <v>35106</v>
      </c>
      <c r="AK176" s="61">
        <v>0</v>
      </c>
      <c r="AL176" s="61">
        <v>0</v>
      </c>
      <c r="AM176" s="65">
        <v>353609</v>
      </c>
      <c r="AN176" s="61">
        <v>182451</v>
      </c>
      <c r="AO176" s="61">
        <v>35106</v>
      </c>
      <c r="AP176" s="61">
        <v>136052</v>
      </c>
      <c r="AQ176" s="63">
        <v>353609</v>
      </c>
    </row>
    <row r="177" spans="1:43" s="4" customFormat="1" ht="15">
      <c r="A177" s="58" t="s">
        <v>287</v>
      </c>
      <c r="B177" s="59" t="s">
        <v>154</v>
      </c>
      <c r="C177" s="60">
        <v>3072</v>
      </c>
      <c r="D177" s="84">
        <v>119780</v>
      </c>
      <c r="E177" s="61">
        <v>14492</v>
      </c>
      <c r="F177" s="61">
        <v>0</v>
      </c>
      <c r="G177" s="61">
        <v>134272</v>
      </c>
      <c r="H177" s="62">
        <v>5133</v>
      </c>
      <c r="I177" s="61">
        <v>11460</v>
      </c>
      <c r="J177" s="61">
        <v>4344</v>
      </c>
      <c r="K177" s="61">
        <v>113</v>
      </c>
      <c r="L177" s="61">
        <v>7524</v>
      </c>
      <c r="M177" s="61">
        <v>19503</v>
      </c>
      <c r="N177" s="61">
        <v>22539</v>
      </c>
      <c r="O177" s="61">
        <v>50</v>
      </c>
      <c r="P177" s="61">
        <v>0</v>
      </c>
      <c r="Q177" s="61">
        <v>0</v>
      </c>
      <c r="R177" s="61">
        <v>230</v>
      </c>
      <c r="S177" s="87">
        <v>65763</v>
      </c>
      <c r="T177" s="87">
        <v>0</v>
      </c>
      <c r="U177" s="87">
        <v>0</v>
      </c>
      <c r="V177" s="87">
        <v>0</v>
      </c>
      <c r="W177" s="87">
        <v>3776</v>
      </c>
      <c r="X177" s="87">
        <v>232</v>
      </c>
      <c r="Y177" s="87">
        <v>17160</v>
      </c>
      <c r="Z177" s="87">
        <v>2211</v>
      </c>
      <c r="AA177" s="87">
        <v>2464</v>
      </c>
      <c r="AB177" s="87">
        <v>6979</v>
      </c>
      <c r="AC177" s="87">
        <v>0</v>
      </c>
      <c r="AD177" s="64">
        <f aca="true" t="shared" si="8" ref="AD177:AD186">SUM(T177:AC177)</f>
        <v>32822</v>
      </c>
      <c r="AE177" s="61">
        <v>0</v>
      </c>
      <c r="AF177" s="61">
        <v>0</v>
      </c>
      <c r="AG177" s="61">
        <v>0</v>
      </c>
      <c r="AH177" s="61">
        <v>0</v>
      </c>
      <c r="AI177" s="61">
        <v>0</v>
      </c>
      <c r="AJ177" s="70">
        <v>29046</v>
      </c>
      <c r="AK177" s="61">
        <v>0</v>
      </c>
      <c r="AL177" s="61">
        <v>0</v>
      </c>
      <c r="AM177" s="65">
        <v>237990</v>
      </c>
      <c r="AN177" s="61">
        <v>134272</v>
      </c>
      <c r="AO177" s="61">
        <v>28814</v>
      </c>
      <c r="AP177" s="61">
        <v>74904</v>
      </c>
      <c r="AQ177" s="63">
        <v>237990</v>
      </c>
    </row>
    <row r="178" spans="1:43" s="4" customFormat="1" ht="30">
      <c r="A178" s="58" t="s">
        <v>288</v>
      </c>
      <c r="B178" s="59" t="s">
        <v>113</v>
      </c>
      <c r="C178" s="60">
        <v>3025</v>
      </c>
      <c r="D178" s="84">
        <v>35022</v>
      </c>
      <c r="E178" s="61">
        <v>2679</v>
      </c>
      <c r="F178" s="61">
        <v>0</v>
      </c>
      <c r="G178" s="61">
        <v>37701</v>
      </c>
      <c r="H178" s="62">
        <v>3782</v>
      </c>
      <c r="I178" s="61">
        <v>18092</v>
      </c>
      <c r="J178" s="61">
        <v>3912</v>
      </c>
      <c r="K178" s="61">
        <v>0</v>
      </c>
      <c r="L178" s="61">
        <v>5828</v>
      </c>
      <c r="M178" s="61">
        <v>7614</v>
      </c>
      <c r="N178" s="61">
        <v>4764</v>
      </c>
      <c r="O178" s="61">
        <v>0</v>
      </c>
      <c r="P178" s="61">
        <v>0</v>
      </c>
      <c r="Q178" s="61">
        <v>0</v>
      </c>
      <c r="R178" s="61">
        <v>0</v>
      </c>
      <c r="S178" s="87">
        <v>40210</v>
      </c>
      <c r="T178" s="87">
        <v>0</v>
      </c>
      <c r="U178" s="87">
        <v>0</v>
      </c>
      <c r="V178" s="87">
        <v>0</v>
      </c>
      <c r="W178" s="87">
        <v>0</v>
      </c>
      <c r="X178" s="87">
        <v>0</v>
      </c>
      <c r="Y178" s="87">
        <v>7343</v>
      </c>
      <c r="Z178" s="87">
        <v>595</v>
      </c>
      <c r="AA178" s="87">
        <v>0</v>
      </c>
      <c r="AB178" s="87">
        <v>2129</v>
      </c>
      <c r="AC178" s="87">
        <v>0</v>
      </c>
      <c r="AD178" s="64">
        <f t="shared" si="8"/>
        <v>10067</v>
      </c>
      <c r="AE178" s="61">
        <v>0</v>
      </c>
      <c r="AF178" s="61">
        <v>0</v>
      </c>
      <c r="AG178" s="61">
        <v>0</v>
      </c>
      <c r="AH178" s="61">
        <v>0</v>
      </c>
      <c r="AI178" s="61">
        <v>0</v>
      </c>
      <c r="AJ178" s="70">
        <v>10067</v>
      </c>
      <c r="AK178" s="61">
        <v>0</v>
      </c>
      <c r="AL178" s="61">
        <v>0</v>
      </c>
      <c r="AM178" s="65">
        <v>91760</v>
      </c>
      <c r="AN178" s="61">
        <v>37701</v>
      </c>
      <c r="AO178" s="61">
        <v>10067</v>
      </c>
      <c r="AP178" s="61">
        <v>43992</v>
      </c>
      <c r="AQ178" s="63">
        <v>91760</v>
      </c>
    </row>
    <row r="179" spans="1:43" s="4" customFormat="1" ht="15">
      <c r="A179" s="58" t="s">
        <v>289</v>
      </c>
      <c r="B179" s="59" t="s">
        <v>290</v>
      </c>
      <c r="C179" s="60">
        <v>3018</v>
      </c>
      <c r="D179" s="84">
        <v>36201</v>
      </c>
      <c r="E179" s="61">
        <v>2803</v>
      </c>
      <c r="F179" s="61">
        <v>0</v>
      </c>
      <c r="G179" s="61">
        <v>39004</v>
      </c>
      <c r="H179" s="62">
        <v>1949</v>
      </c>
      <c r="I179" s="61">
        <v>7969</v>
      </c>
      <c r="J179" s="61">
        <v>4875</v>
      </c>
      <c r="K179" s="61">
        <v>118</v>
      </c>
      <c r="L179" s="61">
        <v>3001</v>
      </c>
      <c r="M179" s="61">
        <v>5297</v>
      </c>
      <c r="N179" s="61">
        <v>1689</v>
      </c>
      <c r="O179" s="61">
        <v>12</v>
      </c>
      <c r="P179" s="61">
        <v>0</v>
      </c>
      <c r="Q179" s="61">
        <v>0</v>
      </c>
      <c r="R179" s="61">
        <v>550</v>
      </c>
      <c r="S179" s="87">
        <v>23511</v>
      </c>
      <c r="T179" s="87">
        <v>0</v>
      </c>
      <c r="U179" s="87">
        <v>0</v>
      </c>
      <c r="V179" s="87">
        <v>0</v>
      </c>
      <c r="W179" s="87">
        <v>2734</v>
      </c>
      <c r="X179" s="87">
        <v>0</v>
      </c>
      <c r="Y179" s="87">
        <v>7235</v>
      </c>
      <c r="Z179" s="87">
        <v>989</v>
      </c>
      <c r="AA179" s="87">
        <v>871</v>
      </c>
      <c r="AB179" s="87">
        <v>400</v>
      </c>
      <c r="AC179" s="87">
        <v>0</v>
      </c>
      <c r="AD179" s="64">
        <f t="shared" si="8"/>
        <v>12229</v>
      </c>
      <c r="AE179" s="61">
        <v>736</v>
      </c>
      <c r="AF179" s="61">
        <v>0</v>
      </c>
      <c r="AG179" s="61">
        <v>39</v>
      </c>
      <c r="AH179" s="61">
        <v>0</v>
      </c>
      <c r="AI179" s="61">
        <v>0</v>
      </c>
      <c r="AJ179" s="70">
        <v>9495</v>
      </c>
      <c r="AK179" s="61">
        <v>775</v>
      </c>
      <c r="AL179" s="61">
        <v>0</v>
      </c>
      <c r="AM179" s="65">
        <v>76693</v>
      </c>
      <c r="AN179" s="61">
        <v>39004</v>
      </c>
      <c r="AO179" s="61">
        <v>10270</v>
      </c>
      <c r="AP179" s="61">
        <v>28194</v>
      </c>
      <c r="AQ179" s="63">
        <v>77468</v>
      </c>
    </row>
    <row r="180" spans="1:43" s="4" customFormat="1" ht="15">
      <c r="A180" s="58" t="s">
        <v>291</v>
      </c>
      <c r="B180" s="59" t="s">
        <v>224</v>
      </c>
      <c r="C180" s="60">
        <v>2863</v>
      </c>
      <c r="D180" s="84">
        <v>111173</v>
      </c>
      <c r="E180" s="61">
        <v>20328</v>
      </c>
      <c r="F180" s="61">
        <v>0</v>
      </c>
      <c r="G180" s="61">
        <v>131501</v>
      </c>
      <c r="H180" s="62">
        <v>2444</v>
      </c>
      <c r="I180" s="61">
        <v>14325</v>
      </c>
      <c r="J180" s="61">
        <v>3090</v>
      </c>
      <c r="K180" s="61">
        <v>88</v>
      </c>
      <c r="L180" s="61">
        <v>7369</v>
      </c>
      <c r="M180" s="61">
        <v>11997</v>
      </c>
      <c r="N180" s="61">
        <v>2662</v>
      </c>
      <c r="O180" s="61">
        <v>30</v>
      </c>
      <c r="P180" s="61">
        <v>0</v>
      </c>
      <c r="Q180" s="61">
        <v>0</v>
      </c>
      <c r="R180" s="61">
        <v>11742</v>
      </c>
      <c r="S180" s="87">
        <v>51303</v>
      </c>
      <c r="T180" s="87">
        <v>0</v>
      </c>
      <c r="U180" s="87">
        <v>0</v>
      </c>
      <c r="V180" s="87">
        <v>0</v>
      </c>
      <c r="W180" s="87">
        <v>409</v>
      </c>
      <c r="X180" s="87">
        <v>0</v>
      </c>
      <c r="Y180" s="87">
        <v>14395</v>
      </c>
      <c r="Z180" s="87">
        <v>3984</v>
      </c>
      <c r="AA180" s="87">
        <v>3163</v>
      </c>
      <c r="AB180" s="87">
        <v>0</v>
      </c>
      <c r="AC180" s="87">
        <v>60</v>
      </c>
      <c r="AD180" s="64">
        <f t="shared" si="8"/>
        <v>22011</v>
      </c>
      <c r="AE180" s="61">
        <v>813</v>
      </c>
      <c r="AF180" s="61">
        <v>0</v>
      </c>
      <c r="AG180" s="61">
        <v>0</v>
      </c>
      <c r="AH180" s="61">
        <v>1302</v>
      </c>
      <c r="AI180" s="61">
        <v>2366</v>
      </c>
      <c r="AJ180" s="70">
        <v>21602</v>
      </c>
      <c r="AK180" s="61">
        <v>7892</v>
      </c>
      <c r="AL180" s="61">
        <v>3411</v>
      </c>
      <c r="AM180" s="65">
        <v>207259</v>
      </c>
      <c r="AN180" s="61">
        <v>131501</v>
      </c>
      <c r="AO180" s="61">
        <v>26083</v>
      </c>
      <c r="AP180" s="61">
        <v>57567</v>
      </c>
      <c r="AQ180" s="63">
        <v>215151</v>
      </c>
    </row>
    <row r="181" spans="1:43" s="4" customFormat="1" ht="15">
      <c r="A181" s="58" t="s">
        <v>284</v>
      </c>
      <c r="B181" s="59" t="s">
        <v>141</v>
      </c>
      <c r="C181" s="60">
        <v>2861</v>
      </c>
      <c r="D181" s="84">
        <v>109160</v>
      </c>
      <c r="E181" s="61">
        <v>13223</v>
      </c>
      <c r="F181" s="61">
        <v>0</v>
      </c>
      <c r="G181" s="61">
        <v>122383</v>
      </c>
      <c r="H181" s="62">
        <v>3563</v>
      </c>
      <c r="I181" s="61">
        <v>11278</v>
      </c>
      <c r="J181" s="61">
        <v>2795</v>
      </c>
      <c r="K181" s="61">
        <v>200</v>
      </c>
      <c r="L181" s="61">
        <v>5196</v>
      </c>
      <c r="M181" s="61">
        <v>11194</v>
      </c>
      <c r="N181" s="61">
        <v>2349</v>
      </c>
      <c r="O181" s="61">
        <v>0</v>
      </c>
      <c r="P181" s="61">
        <v>0</v>
      </c>
      <c r="Q181" s="61">
        <v>0</v>
      </c>
      <c r="R181" s="61">
        <v>823</v>
      </c>
      <c r="S181" s="87">
        <v>33835</v>
      </c>
      <c r="T181" s="87">
        <v>0</v>
      </c>
      <c r="U181" s="87">
        <v>0</v>
      </c>
      <c r="V181" s="87">
        <v>0</v>
      </c>
      <c r="W181" s="87">
        <v>3149</v>
      </c>
      <c r="X181" s="87">
        <v>0</v>
      </c>
      <c r="Y181" s="87">
        <v>15529</v>
      </c>
      <c r="Z181" s="87">
        <v>1140</v>
      </c>
      <c r="AA181" s="87">
        <v>2351</v>
      </c>
      <c r="AB181" s="87">
        <v>500</v>
      </c>
      <c r="AC181" s="87">
        <v>0</v>
      </c>
      <c r="AD181" s="64">
        <f t="shared" si="8"/>
        <v>22669</v>
      </c>
      <c r="AE181" s="61">
        <v>0</v>
      </c>
      <c r="AF181" s="61">
        <v>0</v>
      </c>
      <c r="AG181" s="61">
        <v>989</v>
      </c>
      <c r="AH181" s="61">
        <v>0</v>
      </c>
      <c r="AI181" s="61">
        <v>0</v>
      </c>
      <c r="AJ181" s="70">
        <v>19520</v>
      </c>
      <c r="AK181" s="61">
        <v>989</v>
      </c>
      <c r="AL181" s="61">
        <v>0</v>
      </c>
      <c r="AM181" s="65">
        <v>182450</v>
      </c>
      <c r="AN181" s="61">
        <v>122383</v>
      </c>
      <c r="AO181" s="61">
        <v>20509</v>
      </c>
      <c r="AP181" s="61">
        <v>40547</v>
      </c>
      <c r="AQ181" s="63">
        <v>183439</v>
      </c>
    </row>
    <row r="182" spans="1:43" s="4" customFormat="1" ht="15">
      <c r="A182" s="58" t="s">
        <v>286</v>
      </c>
      <c r="B182" s="59" t="s">
        <v>26</v>
      </c>
      <c r="C182" s="60">
        <v>2859</v>
      </c>
      <c r="D182" s="84">
        <v>75935</v>
      </c>
      <c r="E182" s="61">
        <v>3192</v>
      </c>
      <c r="F182" s="61">
        <v>0</v>
      </c>
      <c r="G182" s="61">
        <v>79127</v>
      </c>
      <c r="H182" s="62">
        <v>9098</v>
      </c>
      <c r="I182" s="61">
        <v>8785</v>
      </c>
      <c r="J182" s="61">
        <v>14959</v>
      </c>
      <c r="K182" s="61">
        <v>109</v>
      </c>
      <c r="L182" s="61">
        <v>5383</v>
      </c>
      <c r="M182" s="61">
        <v>9467</v>
      </c>
      <c r="N182" s="61">
        <v>716</v>
      </c>
      <c r="O182" s="61">
        <v>0</v>
      </c>
      <c r="P182" s="61">
        <v>0</v>
      </c>
      <c r="Q182" s="61">
        <v>0</v>
      </c>
      <c r="R182" s="61">
        <v>0</v>
      </c>
      <c r="S182" s="87">
        <v>39419</v>
      </c>
      <c r="T182" s="87">
        <v>0</v>
      </c>
      <c r="U182" s="87">
        <v>0</v>
      </c>
      <c r="V182" s="87">
        <v>0</v>
      </c>
      <c r="W182" s="87">
        <v>4991</v>
      </c>
      <c r="X182" s="87">
        <v>0</v>
      </c>
      <c r="Y182" s="87">
        <v>9396</v>
      </c>
      <c r="Z182" s="87">
        <v>704</v>
      </c>
      <c r="AA182" s="87">
        <v>2406</v>
      </c>
      <c r="AB182" s="87">
        <v>0</v>
      </c>
      <c r="AC182" s="87">
        <v>0</v>
      </c>
      <c r="AD182" s="64">
        <f t="shared" si="8"/>
        <v>17497</v>
      </c>
      <c r="AE182" s="61">
        <v>0</v>
      </c>
      <c r="AF182" s="61">
        <v>0</v>
      </c>
      <c r="AG182" s="61">
        <v>0</v>
      </c>
      <c r="AH182" s="61">
        <v>0</v>
      </c>
      <c r="AI182" s="61">
        <v>0</v>
      </c>
      <c r="AJ182" s="70">
        <v>12506</v>
      </c>
      <c r="AK182" s="61">
        <v>0</v>
      </c>
      <c r="AL182" s="61">
        <v>0</v>
      </c>
      <c r="AM182" s="65">
        <v>145141</v>
      </c>
      <c r="AN182" s="61">
        <v>79127</v>
      </c>
      <c r="AO182" s="61">
        <v>12506</v>
      </c>
      <c r="AP182" s="61">
        <v>53508</v>
      </c>
      <c r="AQ182" s="63">
        <v>145141</v>
      </c>
    </row>
    <row r="183" spans="1:43" s="4" customFormat="1" ht="15">
      <c r="A183" s="58" t="s">
        <v>285</v>
      </c>
      <c r="B183" s="59" t="s">
        <v>141</v>
      </c>
      <c r="C183" s="60">
        <v>2771</v>
      </c>
      <c r="D183" s="84">
        <v>224675</v>
      </c>
      <c r="E183" s="61">
        <v>80179</v>
      </c>
      <c r="F183" s="61">
        <v>0</v>
      </c>
      <c r="G183" s="61">
        <v>304854</v>
      </c>
      <c r="H183" s="62">
        <v>7335</v>
      </c>
      <c r="I183" s="61">
        <v>31537</v>
      </c>
      <c r="J183" s="61">
        <v>6169</v>
      </c>
      <c r="K183" s="61">
        <v>99</v>
      </c>
      <c r="L183" s="61">
        <v>13212</v>
      </c>
      <c r="M183" s="61">
        <v>47652</v>
      </c>
      <c r="N183" s="61">
        <v>19617</v>
      </c>
      <c r="O183" s="61">
        <v>25</v>
      </c>
      <c r="P183" s="61">
        <v>0</v>
      </c>
      <c r="Q183" s="61">
        <v>0</v>
      </c>
      <c r="R183" s="61">
        <v>938</v>
      </c>
      <c r="S183" s="87">
        <v>119249</v>
      </c>
      <c r="T183" s="87">
        <v>0</v>
      </c>
      <c r="U183" s="87">
        <v>0</v>
      </c>
      <c r="V183" s="87">
        <v>0</v>
      </c>
      <c r="W183" s="87">
        <v>219</v>
      </c>
      <c r="X183" s="87">
        <v>0</v>
      </c>
      <c r="Y183" s="87">
        <v>21393</v>
      </c>
      <c r="Z183" s="87">
        <v>2995</v>
      </c>
      <c r="AA183" s="87">
        <v>14622</v>
      </c>
      <c r="AB183" s="87">
        <v>2160</v>
      </c>
      <c r="AC183" s="87">
        <v>0</v>
      </c>
      <c r="AD183" s="64">
        <f t="shared" si="8"/>
        <v>41389</v>
      </c>
      <c r="AE183" s="61">
        <v>139</v>
      </c>
      <c r="AF183" s="61">
        <v>0</v>
      </c>
      <c r="AG183" s="61">
        <v>0</v>
      </c>
      <c r="AH183" s="61">
        <v>0</v>
      </c>
      <c r="AI183" s="61">
        <v>0</v>
      </c>
      <c r="AJ183" s="70">
        <v>41170</v>
      </c>
      <c r="AK183" s="61">
        <v>139</v>
      </c>
      <c r="AL183" s="61">
        <v>0</v>
      </c>
      <c r="AM183" s="65">
        <v>472827</v>
      </c>
      <c r="AN183" s="61">
        <v>304854</v>
      </c>
      <c r="AO183" s="61">
        <v>41309</v>
      </c>
      <c r="AP183" s="61">
        <v>126803</v>
      </c>
      <c r="AQ183" s="63">
        <v>472966</v>
      </c>
    </row>
    <row r="184" spans="1:43" s="4" customFormat="1" ht="15">
      <c r="A184" s="58" t="s">
        <v>300</v>
      </c>
      <c r="B184" s="59" t="s">
        <v>179</v>
      </c>
      <c r="C184" s="60">
        <v>2737</v>
      </c>
      <c r="D184" s="84">
        <v>86706</v>
      </c>
      <c r="E184" s="61">
        <v>11509</v>
      </c>
      <c r="F184" s="61">
        <v>0</v>
      </c>
      <c r="G184" s="61">
        <v>98215</v>
      </c>
      <c r="H184" s="62">
        <v>3533</v>
      </c>
      <c r="I184" s="61">
        <v>2000</v>
      </c>
      <c r="J184" s="61">
        <v>21817</v>
      </c>
      <c r="K184" s="61">
        <v>0</v>
      </c>
      <c r="L184" s="61">
        <v>2575</v>
      </c>
      <c r="M184" s="61">
        <v>5000</v>
      </c>
      <c r="N184" s="61">
        <v>6750</v>
      </c>
      <c r="O184" s="61">
        <v>0</v>
      </c>
      <c r="P184" s="61">
        <v>0</v>
      </c>
      <c r="Q184" s="61">
        <v>0</v>
      </c>
      <c r="R184" s="61">
        <v>250</v>
      </c>
      <c r="S184" s="87">
        <v>38392</v>
      </c>
      <c r="T184" s="87">
        <v>0</v>
      </c>
      <c r="U184" s="87">
        <v>0</v>
      </c>
      <c r="V184" s="87">
        <v>0</v>
      </c>
      <c r="W184" s="87">
        <v>239</v>
      </c>
      <c r="X184" s="87">
        <v>0</v>
      </c>
      <c r="Y184" s="87">
        <v>10720</v>
      </c>
      <c r="Z184" s="87">
        <v>500</v>
      </c>
      <c r="AA184" s="87">
        <v>1428</v>
      </c>
      <c r="AB184" s="87">
        <v>0</v>
      </c>
      <c r="AC184" s="87">
        <v>0</v>
      </c>
      <c r="AD184" s="64">
        <f t="shared" si="8"/>
        <v>12887</v>
      </c>
      <c r="AE184" s="61">
        <v>0</v>
      </c>
      <c r="AF184" s="61">
        <v>0</v>
      </c>
      <c r="AG184" s="61">
        <v>0</v>
      </c>
      <c r="AH184" s="61">
        <v>0</v>
      </c>
      <c r="AI184" s="61">
        <v>0</v>
      </c>
      <c r="AJ184" s="70">
        <v>12648</v>
      </c>
      <c r="AK184" s="61">
        <v>0</v>
      </c>
      <c r="AL184" s="61">
        <v>0</v>
      </c>
      <c r="AM184" s="65">
        <v>153027</v>
      </c>
      <c r="AN184" s="61">
        <v>98215</v>
      </c>
      <c r="AO184" s="61">
        <v>12648</v>
      </c>
      <c r="AP184" s="61">
        <v>42164</v>
      </c>
      <c r="AQ184" s="63">
        <v>153027</v>
      </c>
    </row>
    <row r="185" spans="1:43" s="4" customFormat="1" ht="15">
      <c r="A185" s="58" t="s">
        <v>292</v>
      </c>
      <c r="B185" s="59" t="s">
        <v>167</v>
      </c>
      <c r="C185" s="60">
        <v>2635</v>
      </c>
      <c r="D185" s="84">
        <v>175697</v>
      </c>
      <c r="E185" s="61">
        <v>14941</v>
      </c>
      <c r="F185" s="61">
        <v>0</v>
      </c>
      <c r="G185" s="61">
        <v>190638</v>
      </c>
      <c r="H185" s="62">
        <v>21451</v>
      </c>
      <c r="I185" s="61">
        <v>14312</v>
      </c>
      <c r="J185" s="61">
        <v>6965</v>
      </c>
      <c r="K185" s="61">
        <v>544</v>
      </c>
      <c r="L185" s="61">
        <v>8084</v>
      </c>
      <c r="M185" s="61">
        <v>22048</v>
      </c>
      <c r="N185" s="61">
        <v>54093</v>
      </c>
      <c r="O185" s="61">
        <v>0</v>
      </c>
      <c r="P185" s="61">
        <v>0</v>
      </c>
      <c r="Q185" s="61">
        <v>1776</v>
      </c>
      <c r="R185" s="61">
        <v>1000</v>
      </c>
      <c r="S185" s="87">
        <v>108822</v>
      </c>
      <c r="T185" s="87">
        <v>0</v>
      </c>
      <c r="U185" s="87">
        <v>0</v>
      </c>
      <c r="V185" s="87">
        <v>0</v>
      </c>
      <c r="W185" s="87">
        <v>15611</v>
      </c>
      <c r="X185" s="87">
        <v>0</v>
      </c>
      <c r="Y185" s="87">
        <v>27691</v>
      </c>
      <c r="Z185" s="87">
        <v>1445</v>
      </c>
      <c r="AA185" s="87">
        <v>6660</v>
      </c>
      <c r="AB185" s="87">
        <v>4720</v>
      </c>
      <c r="AC185" s="87">
        <v>0</v>
      </c>
      <c r="AD185" s="64">
        <f t="shared" si="8"/>
        <v>56127</v>
      </c>
      <c r="AE185" s="61">
        <v>0</v>
      </c>
      <c r="AF185" s="61">
        <v>0</v>
      </c>
      <c r="AG185" s="61">
        <v>0</v>
      </c>
      <c r="AH185" s="61">
        <v>7779</v>
      </c>
      <c r="AI185" s="61">
        <v>0</v>
      </c>
      <c r="AJ185" s="70">
        <v>40516</v>
      </c>
      <c r="AK185" s="61">
        <v>7779</v>
      </c>
      <c r="AL185" s="61">
        <v>0</v>
      </c>
      <c r="AM185" s="65">
        <v>377038</v>
      </c>
      <c r="AN185" s="61">
        <v>190638</v>
      </c>
      <c r="AO185" s="61">
        <v>48295</v>
      </c>
      <c r="AP185" s="61">
        <v>145884</v>
      </c>
      <c r="AQ185" s="63">
        <v>384817</v>
      </c>
    </row>
    <row r="186" spans="1:43" s="4" customFormat="1" ht="30">
      <c r="A186" s="58" t="s">
        <v>293</v>
      </c>
      <c r="B186" s="59" t="s">
        <v>241</v>
      </c>
      <c r="C186" s="60">
        <v>2353</v>
      </c>
      <c r="D186" s="84">
        <v>66249</v>
      </c>
      <c r="E186" s="61">
        <v>5263</v>
      </c>
      <c r="F186" s="61">
        <v>0</v>
      </c>
      <c r="G186" s="61">
        <v>71512</v>
      </c>
      <c r="H186" s="62">
        <v>2275</v>
      </c>
      <c r="I186" s="61">
        <v>6475</v>
      </c>
      <c r="J186" s="61">
        <v>3282</v>
      </c>
      <c r="K186" s="61">
        <v>227</v>
      </c>
      <c r="L186" s="61">
        <v>2489</v>
      </c>
      <c r="M186" s="61">
        <v>6256</v>
      </c>
      <c r="N186" s="61">
        <v>1193</v>
      </c>
      <c r="O186" s="61">
        <v>921</v>
      </c>
      <c r="P186" s="61">
        <v>0</v>
      </c>
      <c r="Q186" s="61">
        <v>0</v>
      </c>
      <c r="R186" s="61">
        <v>1437</v>
      </c>
      <c r="S186" s="87">
        <v>22280</v>
      </c>
      <c r="T186" s="87">
        <v>0</v>
      </c>
      <c r="U186" s="87">
        <v>0</v>
      </c>
      <c r="V186" s="87">
        <v>16710</v>
      </c>
      <c r="W186" s="87">
        <v>1501</v>
      </c>
      <c r="X186" s="87">
        <v>0</v>
      </c>
      <c r="Y186" s="87">
        <v>12064</v>
      </c>
      <c r="Z186" s="87">
        <v>525</v>
      </c>
      <c r="AA186" s="87">
        <v>3900</v>
      </c>
      <c r="AB186" s="87">
        <v>3239</v>
      </c>
      <c r="AC186" s="87">
        <v>0</v>
      </c>
      <c r="AD186" s="64">
        <f t="shared" si="8"/>
        <v>37939</v>
      </c>
      <c r="AE186" s="61">
        <v>0</v>
      </c>
      <c r="AF186" s="61">
        <v>0</v>
      </c>
      <c r="AG186" s="61">
        <v>0</v>
      </c>
      <c r="AH186" s="61">
        <v>0</v>
      </c>
      <c r="AI186" s="61">
        <v>0</v>
      </c>
      <c r="AJ186" s="70">
        <v>19728</v>
      </c>
      <c r="AK186" s="61">
        <v>0</v>
      </c>
      <c r="AL186" s="61">
        <v>0</v>
      </c>
      <c r="AM186" s="65">
        <v>134006</v>
      </c>
      <c r="AN186" s="61">
        <v>71512</v>
      </c>
      <c r="AO186" s="61">
        <v>19728</v>
      </c>
      <c r="AP186" s="61">
        <v>42766</v>
      </c>
      <c r="AQ186" s="63">
        <v>134006</v>
      </c>
    </row>
    <row r="187" spans="1:43" s="4" customFormat="1" ht="30">
      <c r="A187" s="58" t="s">
        <v>296</v>
      </c>
      <c r="B187" s="59" t="s">
        <v>297</v>
      </c>
      <c r="C187" s="60">
        <v>2349</v>
      </c>
      <c r="D187" s="84">
        <v>124946</v>
      </c>
      <c r="E187" s="61">
        <v>19198</v>
      </c>
      <c r="F187" s="61">
        <v>0</v>
      </c>
      <c r="G187" s="61">
        <v>144144</v>
      </c>
      <c r="H187" s="62">
        <v>7099</v>
      </c>
      <c r="I187" s="61">
        <v>12993</v>
      </c>
      <c r="J187" s="61">
        <v>3011</v>
      </c>
      <c r="K187" s="61">
        <v>345</v>
      </c>
      <c r="L187" s="61">
        <v>7755</v>
      </c>
      <c r="M187" s="61">
        <v>11561</v>
      </c>
      <c r="N187" s="61">
        <v>3055</v>
      </c>
      <c r="O187" s="61">
        <v>0</v>
      </c>
      <c r="P187" s="61">
        <v>0</v>
      </c>
      <c r="Q187" s="61">
        <v>0</v>
      </c>
      <c r="R187" s="61">
        <v>2522</v>
      </c>
      <c r="S187" s="87">
        <v>41242</v>
      </c>
      <c r="T187" s="87">
        <v>0</v>
      </c>
      <c r="U187" s="87">
        <v>0</v>
      </c>
      <c r="V187" s="87">
        <v>0</v>
      </c>
      <c r="W187" s="87">
        <v>6760</v>
      </c>
      <c r="X187" s="87">
        <v>0</v>
      </c>
      <c r="Y187" s="87">
        <v>19994</v>
      </c>
      <c r="Z187" s="87">
        <v>150</v>
      </c>
      <c r="AA187" s="87">
        <v>8598</v>
      </c>
      <c r="AB187" s="87">
        <v>1538</v>
      </c>
      <c r="AC187" s="87">
        <v>0</v>
      </c>
      <c r="AD187" s="64">
        <v>35433</v>
      </c>
      <c r="AE187" s="61">
        <v>0</v>
      </c>
      <c r="AF187" s="61">
        <v>0</v>
      </c>
      <c r="AG187" s="61">
        <v>0</v>
      </c>
      <c r="AH187" s="61">
        <v>0</v>
      </c>
      <c r="AI187" s="61">
        <v>0</v>
      </c>
      <c r="AJ187" s="70">
        <v>30280</v>
      </c>
      <c r="AK187" s="61">
        <v>0</v>
      </c>
      <c r="AL187" s="61">
        <v>0</v>
      </c>
      <c r="AM187" s="65">
        <v>229525</v>
      </c>
      <c r="AN187" s="61">
        <v>144144</v>
      </c>
      <c r="AO187" s="61">
        <v>30280</v>
      </c>
      <c r="AP187" s="61">
        <v>55101</v>
      </c>
      <c r="AQ187" s="63">
        <v>229525</v>
      </c>
    </row>
    <row r="188" spans="1:43" s="4" customFormat="1" ht="15">
      <c r="A188" s="58" t="s">
        <v>299</v>
      </c>
      <c r="B188" s="59" t="s">
        <v>68</v>
      </c>
      <c r="C188" s="60">
        <v>2341</v>
      </c>
      <c r="D188" s="84">
        <v>58596</v>
      </c>
      <c r="E188" s="61">
        <v>17242</v>
      </c>
      <c r="F188" s="61">
        <v>9837</v>
      </c>
      <c r="G188" s="61">
        <v>85675</v>
      </c>
      <c r="H188" s="62">
        <v>4736</v>
      </c>
      <c r="I188" s="61">
        <v>6298</v>
      </c>
      <c r="J188" s="61">
        <v>2900</v>
      </c>
      <c r="K188" s="61">
        <v>170</v>
      </c>
      <c r="L188" s="61">
        <v>5541</v>
      </c>
      <c r="M188" s="61">
        <v>7189</v>
      </c>
      <c r="N188" s="61">
        <v>2443</v>
      </c>
      <c r="O188" s="61">
        <v>0</v>
      </c>
      <c r="P188" s="61">
        <v>0</v>
      </c>
      <c r="Q188" s="61">
        <v>0</v>
      </c>
      <c r="R188" s="61">
        <v>1588</v>
      </c>
      <c r="S188" s="87">
        <v>26129</v>
      </c>
      <c r="T188" s="87">
        <v>650</v>
      </c>
      <c r="U188" s="87">
        <v>0</v>
      </c>
      <c r="V188" s="87">
        <v>0</v>
      </c>
      <c r="W188" s="87">
        <v>4029</v>
      </c>
      <c r="X188" s="87">
        <v>7670</v>
      </c>
      <c r="Y188" s="87">
        <v>22188</v>
      </c>
      <c r="Z188" s="87">
        <v>989</v>
      </c>
      <c r="AA188" s="87">
        <v>5896</v>
      </c>
      <c r="AB188" s="87">
        <v>3000</v>
      </c>
      <c r="AC188" s="87">
        <v>0</v>
      </c>
      <c r="AD188" s="64">
        <f>SUM(T188:AC188)</f>
        <v>44422</v>
      </c>
      <c r="AE188" s="61">
        <v>0</v>
      </c>
      <c r="AF188" s="61">
        <v>0</v>
      </c>
      <c r="AG188" s="61">
        <v>0</v>
      </c>
      <c r="AH188" s="61">
        <v>0</v>
      </c>
      <c r="AI188" s="61">
        <v>0</v>
      </c>
      <c r="AJ188" s="70">
        <v>39743</v>
      </c>
      <c r="AK188" s="61">
        <v>0</v>
      </c>
      <c r="AL188" s="61">
        <v>0</v>
      </c>
      <c r="AM188" s="65">
        <v>160962</v>
      </c>
      <c r="AN188" s="61">
        <v>75838</v>
      </c>
      <c r="AO188" s="61">
        <v>32073</v>
      </c>
      <c r="AP188" s="61">
        <v>53051</v>
      </c>
      <c r="AQ188" s="63">
        <v>160962</v>
      </c>
    </row>
    <row r="189" spans="1:43" s="4" customFormat="1" ht="15">
      <c r="A189" s="58" t="s">
        <v>294</v>
      </c>
      <c r="B189" s="59" t="s">
        <v>88</v>
      </c>
      <c r="C189" s="60">
        <v>2304</v>
      </c>
      <c r="D189" s="84">
        <v>88365</v>
      </c>
      <c r="E189" s="61">
        <v>6225</v>
      </c>
      <c r="F189" s="61">
        <v>0</v>
      </c>
      <c r="G189" s="61">
        <v>94590</v>
      </c>
      <c r="H189" s="62">
        <v>4582</v>
      </c>
      <c r="I189" s="61">
        <v>16620</v>
      </c>
      <c r="J189" s="61">
        <v>1778</v>
      </c>
      <c r="K189" s="61">
        <v>960</v>
      </c>
      <c r="L189" s="61">
        <v>11275</v>
      </c>
      <c r="M189" s="61">
        <v>8603</v>
      </c>
      <c r="N189" s="61">
        <v>3042</v>
      </c>
      <c r="O189" s="61">
        <v>1206</v>
      </c>
      <c r="P189" s="61">
        <v>0</v>
      </c>
      <c r="Q189" s="61">
        <v>0</v>
      </c>
      <c r="R189" s="61">
        <v>2</v>
      </c>
      <c r="S189" s="87">
        <v>43486</v>
      </c>
      <c r="T189" s="87">
        <v>0</v>
      </c>
      <c r="U189" s="87">
        <v>0</v>
      </c>
      <c r="V189" s="87">
        <v>0</v>
      </c>
      <c r="W189" s="87">
        <v>0</v>
      </c>
      <c r="X189" s="87">
        <v>0</v>
      </c>
      <c r="Y189" s="87">
        <v>8369</v>
      </c>
      <c r="Z189" s="87">
        <v>1132</v>
      </c>
      <c r="AA189" s="87">
        <v>4596</v>
      </c>
      <c r="AB189" s="87">
        <v>6584</v>
      </c>
      <c r="AC189" s="87">
        <v>0</v>
      </c>
      <c r="AD189" s="64"/>
      <c r="AE189" s="61">
        <v>0</v>
      </c>
      <c r="AF189" s="61">
        <v>0</v>
      </c>
      <c r="AG189" s="61">
        <v>0</v>
      </c>
      <c r="AH189" s="61">
        <v>0</v>
      </c>
      <c r="AI189" s="61">
        <v>0</v>
      </c>
      <c r="AJ189" s="70">
        <v>20681</v>
      </c>
      <c r="AK189" s="61">
        <v>0</v>
      </c>
      <c r="AL189" s="61">
        <v>0</v>
      </c>
      <c r="AM189" s="65">
        <v>163339</v>
      </c>
      <c r="AN189" s="61">
        <v>94590</v>
      </c>
      <c r="AO189" s="61">
        <v>20681</v>
      </c>
      <c r="AP189" s="61">
        <v>48068</v>
      </c>
      <c r="AQ189" s="63">
        <v>163339</v>
      </c>
    </row>
    <row r="190" spans="1:43" s="4" customFormat="1" ht="15">
      <c r="A190" s="58" t="s">
        <v>307</v>
      </c>
      <c r="B190" s="59" t="s">
        <v>131</v>
      </c>
      <c r="C190" s="60">
        <v>2260</v>
      </c>
      <c r="D190" s="84">
        <v>55117</v>
      </c>
      <c r="E190" s="61">
        <v>9825</v>
      </c>
      <c r="F190" s="61">
        <v>0</v>
      </c>
      <c r="G190" s="61">
        <v>64942</v>
      </c>
      <c r="H190" s="62">
        <v>7711</v>
      </c>
      <c r="I190" s="61">
        <v>16434</v>
      </c>
      <c r="J190" s="61">
        <v>3385</v>
      </c>
      <c r="K190" s="61">
        <v>0</v>
      </c>
      <c r="L190" s="61">
        <v>3156</v>
      </c>
      <c r="M190" s="61">
        <v>4626</v>
      </c>
      <c r="N190" s="61">
        <v>6524</v>
      </c>
      <c r="O190" s="61">
        <v>1221</v>
      </c>
      <c r="P190" s="61">
        <v>0</v>
      </c>
      <c r="Q190" s="61">
        <v>0</v>
      </c>
      <c r="R190" s="61">
        <v>299</v>
      </c>
      <c r="S190" s="87">
        <v>35645</v>
      </c>
      <c r="T190" s="87">
        <v>0</v>
      </c>
      <c r="U190" s="87">
        <v>0</v>
      </c>
      <c r="V190" s="87">
        <v>0</v>
      </c>
      <c r="W190" s="87">
        <v>4045</v>
      </c>
      <c r="X190" s="87">
        <v>4937</v>
      </c>
      <c r="Y190" s="87">
        <v>18411</v>
      </c>
      <c r="Z190" s="87">
        <v>1921</v>
      </c>
      <c r="AA190" s="87">
        <v>1693</v>
      </c>
      <c r="AB190" s="87">
        <v>2700</v>
      </c>
      <c r="AC190" s="87">
        <v>0</v>
      </c>
      <c r="AD190" s="64">
        <v>22906</v>
      </c>
      <c r="AE190" s="61">
        <v>0</v>
      </c>
      <c r="AF190" s="61">
        <v>0</v>
      </c>
      <c r="AG190" s="61">
        <v>0</v>
      </c>
      <c r="AH190" s="61">
        <v>0</v>
      </c>
      <c r="AI190" s="61">
        <v>0</v>
      </c>
      <c r="AJ190" s="70">
        <v>29662</v>
      </c>
      <c r="AK190" s="61">
        <v>0</v>
      </c>
      <c r="AL190" s="61">
        <v>0</v>
      </c>
      <c r="AM190" s="65">
        <v>142005</v>
      </c>
      <c r="AN190" s="61">
        <v>64942</v>
      </c>
      <c r="AO190" s="61">
        <v>24725</v>
      </c>
      <c r="AP190" s="61">
        <v>52338</v>
      </c>
      <c r="AQ190" s="63">
        <v>142005</v>
      </c>
    </row>
    <row r="191" spans="1:43" s="4" customFormat="1" ht="15">
      <c r="A191" s="58" t="s">
        <v>298</v>
      </c>
      <c r="B191" s="59" t="s">
        <v>73</v>
      </c>
      <c r="C191" s="60">
        <v>2184</v>
      </c>
      <c r="D191" s="84">
        <v>9610</v>
      </c>
      <c r="E191" s="61">
        <v>783</v>
      </c>
      <c r="F191" s="61">
        <v>0</v>
      </c>
      <c r="G191" s="61">
        <v>10393</v>
      </c>
      <c r="H191" s="62">
        <v>450</v>
      </c>
      <c r="I191" s="61">
        <v>25</v>
      </c>
      <c r="J191" s="61">
        <v>1836</v>
      </c>
      <c r="K191" s="61">
        <v>47</v>
      </c>
      <c r="L191" s="61">
        <v>3885</v>
      </c>
      <c r="M191" s="61">
        <v>5341</v>
      </c>
      <c r="N191" s="61">
        <v>1882</v>
      </c>
      <c r="O191" s="61">
        <v>0</v>
      </c>
      <c r="P191" s="61">
        <v>0</v>
      </c>
      <c r="Q191" s="61">
        <v>0</v>
      </c>
      <c r="R191" s="61">
        <v>0</v>
      </c>
      <c r="S191" s="87">
        <v>13016</v>
      </c>
      <c r="T191" s="88">
        <v>0</v>
      </c>
      <c r="U191" s="88">
        <v>0</v>
      </c>
      <c r="V191" s="88">
        <v>0</v>
      </c>
      <c r="W191" s="88">
        <v>0</v>
      </c>
      <c r="X191" s="88">
        <v>0</v>
      </c>
      <c r="Y191" s="87">
        <v>1636</v>
      </c>
      <c r="Z191" s="87">
        <v>138</v>
      </c>
      <c r="AA191" s="87">
        <v>84</v>
      </c>
      <c r="AB191" s="88">
        <v>0</v>
      </c>
      <c r="AC191" s="88">
        <v>0</v>
      </c>
      <c r="AD191" s="64">
        <f aca="true" t="shared" si="9" ref="AD191:AD197">SUM(T191:AC191)</f>
        <v>1858</v>
      </c>
      <c r="AE191" s="61">
        <v>0</v>
      </c>
      <c r="AF191" s="61">
        <v>0</v>
      </c>
      <c r="AG191" s="61">
        <v>0</v>
      </c>
      <c r="AH191" s="61">
        <v>0</v>
      </c>
      <c r="AI191" s="61">
        <v>0</v>
      </c>
      <c r="AJ191" s="70">
        <v>1858</v>
      </c>
      <c r="AK191" s="61">
        <v>0</v>
      </c>
      <c r="AL191" s="61">
        <v>0</v>
      </c>
      <c r="AM191" s="65">
        <v>25717</v>
      </c>
      <c r="AN191" s="61">
        <v>10393</v>
      </c>
      <c r="AO191" s="61">
        <v>1858</v>
      </c>
      <c r="AP191" s="61">
        <v>13466</v>
      </c>
      <c r="AQ191" s="63">
        <v>25717</v>
      </c>
    </row>
    <row r="192" spans="1:43" s="4" customFormat="1" ht="15">
      <c r="A192" s="58" t="s">
        <v>295</v>
      </c>
      <c r="B192" s="59" t="s">
        <v>150</v>
      </c>
      <c r="C192" s="60">
        <v>2164</v>
      </c>
      <c r="D192" s="84">
        <v>77070</v>
      </c>
      <c r="E192" s="61">
        <v>1405</v>
      </c>
      <c r="F192" s="61">
        <v>0</v>
      </c>
      <c r="G192" s="61">
        <v>78475</v>
      </c>
      <c r="H192" s="62">
        <v>5139</v>
      </c>
      <c r="I192" s="61">
        <v>13187</v>
      </c>
      <c r="J192" s="61">
        <v>5509</v>
      </c>
      <c r="K192" s="61">
        <v>64</v>
      </c>
      <c r="L192" s="61">
        <v>5703</v>
      </c>
      <c r="M192" s="61">
        <v>9877</v>
      </c>
      <c r="N192" s="61">
        <v>573</v>
      </c>
      <c r="O192" s="61">
        <v>0</v>
      </c>
      <c r="P192" s="61">
        <v>0</v>
      </c>
      <c r="Q192" s="61">
        <v>0</v>
      </c>
      <c r="R192" s="61">
        <v>252</v>
      </c>
      <c r="S192" s="87">
        <v>35165</v>
      </c>
      <c r="T192" s="87">
        <v>0</v>
      </c>
      <c r="U192" s="87">
        <v>0</v>
      </c>
      <c r="V192" s="87">
        <v>0</v>
      </c>
      <c r="W192" s="87">
        <v>6200</v>
      </c>
      <c r="X192" s="87">
        <v>0</v>
      </c>
      <c r="Y192" s="87">
        <v>13042</v>
      </c>
      <c r="Z192" s="87">
        <v>589</v>
      </c>
      <c r="AA192" s="87">
        <v>1228</v>
      </c>
      <c r="AB192" s="87">
        <v>1985</v>
      </c>
      <c r="AC192" s="87">
        <v>0</v>
      </c>
      <c r="AD192" s="64">
        <f t="shared" si="9"/>
        <v>23044</v>
      </c>
      <c r="AE192" s="61">
        <v>0</v>
      </c>
      <c r="AF192" s="61">
        <v>0</v>
      </c>
      <c r="AG192" s="61">
        <v>0</v>
      </c>
      <c r="AH192" s="61">
        <v>0</v>
      </c>
      <c r="AI192" s="61">
        <v>0</v>
      </c>
      <c r="AJ192" s="70">
        <v>16844</v>
      </c>
      <c r="AK192" s="61">
        <v>0</v>
      </c>
      <c r="AL192" s="61">
        <v>0</v>
      </c>
      <c r="AM192" s="65">
        <v>141823</v>
      </c>
      <c r="AN192" s="61">
        <v>78475</v>
      </c>
      <c r="AO192" s="61">
        <v>16844</v>
      </c>
      <c r="AP192" s="61">
        <v>46504</v>
      </c>
      <c r="AQ192" s="63">
        <v>141823</v>
      </c>
    </row>
    <row r="193" spans="1:43" s="4" customFormat="1" ht="15">
      <c r="A193" s="58" t="s">
        <v>302</v>
      </c>
      <c r="B193" s="59" t="s">
        <v>73</v>
      </c>
      <c r="C193" s="60">
        <v>2140</v>
      </c>
      <c r="D193" s="84">
        <v>60103</v>
      </c>
      <c r="E193" s="61">
        <v>5297</v>
      </c>
      <c r="F193" s="61">
        <v>3652</v>
      </c>
      <c r="G193" s="61">
        <v>69052</v>
      </c>
      <c r="H193" s="62">
        <v>2476</v>
      </c>
      <c r="I193" s="61">
        <v>1193</v>
      </c>
      <c r="J193" s="61">
        <v>2189</v>
      </c>
      <c r="K193" s="61">
        <v>115</v>
      </c>
      <c r="L193" s="61">
        <v>4025</v>
      </c>
      <c r="M193" s="61">
        <v>4077</v>
      </c>
      <c r="N193" s="61">
        <v>3652</v>
      </c>
      <c r="O193" s="61">
        <v>0</v>
      </c>
      <c r="P193" s="61">
        <v>0</v>
      </c>
      <c r="Q193" s="61">
        <v>0</v>
      </c>
      <c r="R193" s="61">
        <v>300</v>
      </c>
      <c r="S193" s="87">
        <v>15551</v>
      </c>
      <c r="T193" s="87">
        <v>0</v>
      </c>
      <c r="U193" s="87">
        <v>0</v>
      </c>
      <c r="V193" s="87">
        <v>0</v>
      </c>
      <c r="W193" s="87">
        <v>1754</v>
      </c>
      <c r="X193" s="87">
        <v>1886</v>
      </c>
      <c r="Y193" s="87">
        <v>7223</v>
      </c>
      <c r="Z193" s="87">
        <v>893</v>
      </c>
      <c r="AA193" s="87">
        <v>430</v>
      </c>
      <c r="AB193" s="87">
        <v>0</v>
      </c>
      <c r="AC193" s="87">
        <v>0</v>
      </c>
      <c r="AD193" s="64">
        <f t="shared" si="9"/>
        <v>12186</v>
      </c>
      <c r="AE193" s="61">
        <v>0</v>
      </c>
      <c r="AF193" s="61">
        <v>0</v>
      </c>
      <c r="AG193" s="61">
        <v>0</v>
      </c>
      <c r="AH193" s="61">
        <v>0</v>
      </c>
      <c r="AI193" s="61">
        <v>0</v>
      </c>
      <c r="AJ193" s="70">
        <v>10432</v>
      </c>
      <c r="AK193" s="61">
        <v>0</v>
      </c>
      <c r="AL193" s="61">
        <v>0</v>
      </c>
      <c r="AM193" s="65">
        <v>99265</v>
      </c>
      <c r="AN193" s="61">
        <v>65400</v>
      </c>
      <c r="AO193" s="61">
        <v>8546</v>
      </c>
      <c r="AP193" s="61">
        <v>25319</v>
      </c>
      <c r="AQ193" s="63">
        <v>99265</v>
      </c>
    </row>
    <row r="194" spans="1:43" s="4" customFormat="1" ht="15">
      <c r="A194" s="58" t="s">
        <v>305</v>
      </c>
      <c r="B194" s="59" t="s">
        <v>131</v>
      </c>
      <c r="C194" s="60">
        <v>2041</v>
      </c>
      <c r="D194" s="84">
        <v>54774</v>
      </c>
      <c r="E194" s="61">
        <v>8316</v>
      </c>
      <c r="F194" s="61">
        <v>0</v>
      </c>
      <c r="G194" s="61">
        <v>63090</v>
      </c>
      <c r="H194" s="62">
        <v>4216</v>
      </c>
      <c r="I194" s="61">
        <v>4363</v>
      </c>
      <c r="J194" s="61">
        <v>1899</v>
      </c>
      <c r="K194" s="61">
        <v>0</v>
      </c>
      <c r="L194" s="61">
        <v>2054</v>
      </c>
      <c r="M194" s="61">
        <v>4224</v>
      </c>
      <c r="N194" s="61">
        <v>135</v>
      </c>
      <c r="O194" s="61">
        <v>0</v>
      </c>
      <c r="P194" s="61">
        <v>0</v>
      </c>
      <c r="Q194" s="61">
        <v>0</v>
      </c>
      <c r="R194" s="61">
        <v>118</v>
      </c>
      <c r="S194" s="87">
        <v>12793</v>
      </c>
      <c r="T194" s="87">
        <v>0</v>
      </c>
      <c r="U194" s="87">
        <v>135</v>
      </c>
      <c r="V194" s="87">
        <v>0</v>
      </c>
      <c r="W194" s="87">
        <v>89</v>
      </c>
      <c r="X194" s="87">
        <v>919</v>
      </c>
      <c r="Y194" s="87">
        <v>9594</v>
      </c>
      <c r="Z194" s="87">
        <v>117</v>
      </c>
      <c r="AA194" s="87">
        <v>376</v>
      </c>
      <c r="AB194" s="87">
        <v>4931</v>
      </c>
      <c r="AC194" s="87">
        <v>0</v>
      </c>
      <c r="AD194" s="64">
        <f t="shared" si="9"/>
        <v>16161</v>
      </c>
      <c r="AE194" s="61">
        <v>0</v>
      </c>
      <c r="AF194" s="61">
        <v>0</v>
      </c>
      <c r="AG194" s="61">
        <v>0</v>
      </c>
      <c r="AH194" s="61">
        <v>2000</v>
      </c>
      <c r="AI194" s="61">
        <v>0</v>
      </c>
      <c r="AJ194" s="70">
        <v>15937</v>
      </c>
      <c r="AK194" s="61">
        <v>4599</v>
      </c>
      <c r="AL194" s="61">
        <v>2599</v>
      </c>
      <c r="AM194" s="65">
        <v>96260</v>
      </c>
      <c r="AN194" s="61">
        <v>63090</v>
      </c>
      <c r="AO194" s="61">
        <v>17018</v>
      </c>
      <c r="AP194" s="61">
        <v>20751</v>
      </c>
      <c r="AQ194" s="63">
        <v>100859</v>
      </c>
    </row>
    <row r="195" spans="1:43" s="4" customFormat="1" ht="15">
      <c r="A195" s="58" t="s">
        <v>341</v>
      </c>
      <c r="B195" s="59" t="s">
        <v>239</v>
      </c>
      <c r="C195" s="60">
        <v>2035</v>
      </c>
      <c r="D195" s="84">
        <v>9411</v>
      </c>
      <c r="E195" s="61">
        <v>0</v>
      </c>
      <c r="F195" s="61">
        <v>0</v>
      </c>
      <c r="G195" s="61">
        <v>9411</v>
      </c>
      <c r="H195" s="62">
        <v>580</v>
      </c>
      <c r="I195" s="61">
        <v>1870</v>
      </c>
      <c r="J195" s="61">
        <v>1538</v>
      </c>
      <c r="K195" s="61">
        <v>0</v>
      </c>
      <c r="L195" s="61">
        <v>2732</v>
      </c>
      <c r="M195" s="61">
        <v>3823</v>
      </c>
      <c r="N195" s="61">
        <v>14491</v>
      </c>
      <c r="O195" s="61">
        <v>0</v>
      </c>
      <c r="P195" s="61">
        <v>0</v>
      </c>
      <c r="Q195" s="61">
        <v>0</v>
      </c>
      <c r="R195" s="61">
        <v>2708</v>
      </c>
      <c r="S195" s="87">
        <v>27162</v>
      </c>
      <c r="T195" s="87">
        <v>0</v>
      </c>
      <c r="U195" s="87">
        <v>0</v>
      </c>
      <c r="V195" s="87">
        <v>0</v>
      </c>
      <c r="W195" s="87">
        <v>0</v>
      </c>
      <c r="X195" s="87">
        <v>0</v>
      </c>
      <c r="Y195" s="87">
        <v>0</v>
      </c>
      <c r="Z195" s="87">
        <v>0</v>
      </c>
      <c r="AA195" s="87">
        <v>0</v>
      </c>
      <c r="AB195" s="87">
        <v>0</v>
      </c>
      <c r="AC195" s="87">
        <v>0</v>
      </c>
      <c r="AD195" s="64">
        <f t="shared" si="9"/>
        <v>0</v>
      </c>
      <c r="AE195" s="61">
        <v>2647</v>
      </c>
      <c r="AF195" s="61">
        <v>246</v>
      </c>
      <c r="AG195" s="61">
        <v>0</v>
      </c>
      <c r="AH195" s="61">
        <v>1325</v>
      </c>
      <c r="AI195" s="61">
        <v>0</v>
      </c>
      <c r="AJ195" s="70">
        <v>0</v>
      </c>
      <c r="AK195" s="61">
        <v>4218</v>
      </c>
      <c r="AL195" s="61">
        <v>0</v>
      </c>
      <c r="AM195" s="65">
        <v>37153</v>
      </c>
      <c r="AN195" s="61">
        <v>9411</v>
      </c>
      <c r="AO195" s="61">
        <v>4218</v>
      </c>
      <c r="AP195" s="61">
        <v>27742</v>
      </c>
      <c r="AQ195" s="63">
        <v>41371</v>
      </c>
    </row>
    <row r="196" spans="1:43" s="4" customFormat="1" ht="15">
      <c r="A196" s="58" t="s">
        <v>304</v>
      </c>
      <c r="B196" s="59" t="s">
        <v>208</v>
      </c>
      <c r="C196" s="60">
        <v>1987</v>
      </c>
      <c r="D196" s="84">
        <v>100210</v>
      </c>
      <c r="E196" s="61">
        <v>16896</v>
      </c>
      <c r="F196" s="61">
        <v>7200</v>
      </c>
      <c r="G196" s="61">
        <v>124306</v>
      </c>
      <c r="H196" s="62">
        <v>2445</v>
      </c>
      <c r="I196" s="61">
        <v>7061</v>
      </c>
      <c r="J196" s="61">
        <v>5939</v>
      </c>
      <c r="K196" s="61">
        <v>132</v>
      </c>
      <c r="L196" s="61">
        <v>11350</v>
      </c>
      <c r="M196" s="61">
        <v>15856</v>
      </c>
      <c r="N196" s="61">
        <v>42733</v>
      </c>
      <c r="O196" s="61">
        <v>1556</v>
      </c>
      <c r="P196" s="61">
        <v>1000</v>
      </c>
      <c r="Q196" s="61">
        <v>0</v>
      </c>
      <c r="R196" s="61">
        <v>4764</v>
      </c>
      <c r="S196" s="87">
        <v>90391</v>
      </c>
      <c r="T196" s="87">
        <v>0</v>
      </c>
      <c r="U196" s="87">
        <v>0</v>
      </c>
      <c r="V196" s="87">
        <v>0</v>
      </c>
      <c r="W196" s="87">
        <v>579</v>
      </c>
      <c r="X196" s="87">
        <v>48</v>
      </c>
      <c r="Y196" s="87">
        <v>10830</v>
      </c>
      <c r="Z196" s="87">
        <v>1810</v>
      </c>
      <c r="AA196" s="87">
        <v>4895</v>
      </c>
      <c r="AB196" s="87">
        <v>14471</v>
      </c>
      <c r="AC196" s="87">
        <v>0</v>
      </c>
      <c r="AD196" s="64">
        <f t="shared" si="9"/>
        <v>32633</v>
      </c>
      <c r="AE196" s="61">
        <v>0</v>
      </c>
      <c r="AF196" s="61">
        <v>0</v>
      </c>
      <c r="AG196" s="61">
        <v>0</v>
      </c>
      <c r="AH196" s="61">
        <v>0</v>
      </c>
      <c r="AI196" s="61">
        <v>0</v>
      </c>
      <c r="AJ196" s="70">
        <v>32054</v>
      </c>
      <c r="AK196" s="61">
        <v>0</v>
      </c>
      <c r="AL196" s="61">
        <v>0</v>
      </c>
      <c r="AM196" s="65">
        <v>249775</v>
      </c>
      <c r="AN196" s="61">
        <v>117106</v>
      </c>
      <c r="AO196" s="61">
        <v>32006</v>
      </c>
      <c r="AP196" s="61">
        <v>100663</v>
      </c>
      <c r="AQ196" s="63">
        <v>249775</v>
      </c>
    </row>
    <row r="197" spans="1:43" s="4" customFormat="1" ht="15">
      <c r="A197" s="58" t="s">
        <v>301</v>
      </c>
      <c r="B197" s="59" t="s">
        <v>163</v>
      </c>
      <c r="C197" s="60">
        <v>1983</v>
      </c>
      <c r="D197" s="84">
        <v>20888</v>
      </c>
      <c r="E197" s="61">
        <v>5938</v>
      </c>
      <c r="F197" s="61">
        <v>0</v>
      </c>
      <c r="G197" s="61">
        <v>26826</v>
      </c>
      <c r="H197" s="62">
        <v>2883</v>
      </c>
      <c r="I197" s="61">
        <v>1000</v>
      </c>
      <c r="J197" s="61">
        <v>2297</v>
      </c>
      <c r="K197" s="61">
        <v>0</v>
      </c>
      <c r="L197" s="61">
        <v>3565</v>
      </c>
      <c r="M197" s="61">
        <v>2928</v>
      </c>
      <c r="N197" s="61">
        <v>1535</v>
      </c>
      <c r="O197" s="61">
        <v>0</v>
      </c>
      <c r="P197" s="61">
        <v>0</v>
      </c>
      <c r="Q197" s="61">
        <v>0</v>
      </c>
      <c r="R197" s="61">
        <v>74</v>
      </c>
      <c r="S197" s="87">
        <v>11399</v>
      </c>
      <c r="T197" s="87">
        <v>0</v>
      </c>
      <c r="U197" s="87">
        <v>0</v>
      </c>
      <c r="V197" s="87">
        <v>0</v>
      </c>
      <c r="W197" s="87">
        <v>380</v>
      </c>
      <c r="X197" s="87">
        <v>0</v>
      </c>
      <c r="Y197" s="87">
        <v>6841</v>
      </c>
      <c r="Z197" s="87">
        <v>0</v>
      </c>
      <c r="AA197" s="87">
        <v>0</v>
      </c>
      <c r="AB197" s="87">
        <v>0</v>
      </c>
      <c r="AC197" s="87">
        <v>0</v>
      </c>
      <c r="AD197" s="64">
        <f t="shared" si="9"/>
        <v>7221</v>
      </c>
      <c r="AE197" s="61">
        <v>0</v>
      </c>
      <c r="AF197" s="61">
        <v>0</v>
      </c>
      <c r="AG197" s="61">
        <v>0</v>
      </c>
      <c r="AH197" s="61">
        <v>0</v>
      </c>
      <c r="AI197" s="61">
        <v>0</v>
      </c>
      <c r="AJ197" s="70">
        <v>6841</v>
      </c>
      <c r="AK197" s="61">
        <v>0</v>
      </c>
      <c r="AL197" s="61">
        <v>0</v>
      </c>
      <c r="AM197" s="65">
        <v>48329</v>
      </c>
      <c r="AN197" s="61">
        <v>26826</v>
      </c>
      <c r="AO197" s="61">
        <v>6841</v>
      </c>
      <c r="AP197" s="61">
        <v>14662</v>
      </c>
      <c r="AQ197" s="63">
        <v>48329</v>
      </c>
    </row>
    <row r="198" spans="1:43" s="4" customFormat="1" ht="30">
      <c r="A198" s="58" t="s">
        <v>306</v>
      </c>
      <c r="B198" s="59" t="s">
        <v>163</v>
      </c>
      <c r="C198" s="60">
        <v>1959</v>
      </c>
      <c r="D198" s="84">
        <v>67920</v>
      </c>
      <c r="E198" s="61">
        <v>10615</v>
      </c>
      <c r="F198" s="61">
        <v>0</v>
      </c>
      <c r="G198" s="61">
        <v>78535</v>
      </c>
      <c r="H198" s="62">
        <v>3391</v>
      </c>
      <c r="I198" s="61">
        <v>1884</v>
      </c>
      <c r="J198" s="61">
        <v>5087</v>
      </c>
      <c r="K198" s="61">
        <v>200</v>
      </c>
      <c r="L198" s="61">
        <v>6000</v>
      </c>
      <c r="M198" s="61">
        <v>9207</v>
      </c>
      <c r="N198" s="61">
        <v>8092</v>
      </c>
      <c r="O198" s="61">
        <v>0</v>
      </c>
      <c r="P198" s="61">
        <v>0</v>
      </c>
      <c r="Q198" s="61">
        <v>0</v>
      </c>
      <c r="R198" s="61">
        <v>5500</v>
      </c>
      <c r="S198" s="87">
        <v>35970</v>
      </c>
      <c r="T198" s="87">
        <v>0</v>
      </c>
      <c r="U198" s="87">
        <v>0</v>
      </c>
      <c r="V198" s="87">
        <v>67</v>
      </c>
      <c r="W198" s="87">
        <v>3139</v>
      </c>
      <c r="X198" s="87">
        <v>2294</v>
      </c>
      <c r="Y198" s="87">
        <v>13989</v>
      </c>
      <c r="Z198" s="87">
        <v>51</v>
      </c>
      <c r="AA198" s="87">
        <v>3137</v>
      </c>
      <c r="AB198" s="87">
        <v>325</v>
      </c>
      <c r="AC198" s="87">
        <v>0</v>
      </c>
      <c r="AD198" s="64">
        <v>28605</v>
      </c>
      <c r="AE198" s="61">
        <v>0</v>
      </c>
      <c r="AF198" s="61">
        <v>0</v>
      </c>
      <c r="AG198" s="61">
        <v>0</v>
      </c>
      <c r="AH198" s="61">
        <v>0</v>
      </c>
      <c r="AI198" s="61">
        <v>0</v>
      </c>
      <c r="AJ198" s="70">
        <v>19796</v>
      </c>
      <c r="AK198" s="61">
        <v>0</v>
      </c>
      <c r="AL198" s="61">
        <v>0</v>
      </c>
      <c r="AM198" s="65">
        <v>140898</v>
      </c>
      <c r="AN198" s="61">
        <v>78535</v>
      </c>
      <c r="AO198" s="61">
        <v>17502</v>
      </c>
      <c r="AP198" s="61">
        <v>44861</v>
      </c>
      <c r="AQ198" s="63">
        <v>140898</v>
      </c>
    </row>
    <row r="199" spans="1:43" s="4" customFormat="1" ht="30">
      <c r="A199" s="58" t="s">
        <v>308</v>
      </c>
      <c r="B199" s="59" t="s">
        <v>102</v>
      </c>
      <c r="C199" s="60">
        <v>1925</v>
      </c>
      <c r="D199" s="84">
        <v>79921</v>
      </c>
      <c r="E199" s="61">
        <v>12741</v>
      </c>
      <c r="F199" s="61">
        <v>0</v>
      </c>
      <c r="G199" s="61">
        <v>92662</v>
      </c>
      <c r="H199" s="62">
        <v>6017</v>
      </c>
      <c r="I199" s="61">
        <v>13075</v>
      </c>
      <c r="J199" s="61">
        <v>2741</v>
      </c>
      <c r="K199" s="61">
        <v>283</v>
      </c>
      <c r="L199" s="61">
        <v>5214</v>
      </c>
      <c r="M199" s="61">
        <v>13098</v>
      </c>
      <c r="N199" s="61">
        <v>11763</v>
      </c>
      <c r="O199" s="61">
        <v>0</v>
      </c>
      <c r="P199" s="61">
        <v>0</v>
      </c>
      <c r="Q199" s="61">
        <v>0</v>
      </c>
      <c r="R199" s="61">
        <v>0</v>
      </c>
      <c r="S199" s="87">
        <v>46174</v>
      </c>
      <c r="T199" s="87">
        <v>0</v>
      </c>
      <c r="U199" s="87">
        <v>0</v>
      </c>
      <c r="V199" s="87">
        <v>0</v>
      </c>
      <c r="W199" s="87">
        <v>0</v>
      </c>
      <c r="X199" s="87">
        <v>0</v>
      </c>
      <c r="Y199" s="87">
        <v>10648</v>
      </c>
      <c r="Z199" s="87">
        <v>1450</v>
      </c>
      <c r="AA199" s="87">
        <v>2214</v>
      </c>
      <c r="AB199" s="87">
        <v>1500</v>
      </c>
      <c r="AC199" s="87">
        <v>0</v>
      </c>
      <c r="AD199" s="64">
        <f>SUM(T199:AC199)</f>
        <v>15812</v>
      </c>
      <c r="AE199" s="61">
        <v>570</v>
      </c>
      <c r="AF199" s="61">
        <v>0</v>
      </c>
      <c r="AG199" s="61">
        <v>19</v>
      </c>
      <c r="AH199" s="61">
        <v>1524</v>
      </c>
      <c r="AI199" s="61">
        <v>0</v>
      </c>
      <c r="AJ199" s="70">
        <v>15812</v>
      </c>
      <c r="AK199" s="61">
        <v>2113</v>
      </c>
      <c r="AL199" s="61">
        <v>0</v>
      </c>
      <c r="AM199" s="65">
        <v>160665</v>
      </c>
      <c r="AN199" s="61">
        <v>92662</v>
      </c>
      <c r="AO199" s="61">
        <v>17925</v>
      </c>
      <c r="AP199" s="61">
        <v>52191</v>
      </c>
      <c r="AQ199" s="63">
        <v>162778</v>
      </c>
    </row>
    <row r="200" spans="1:43" s="4" customFormat="1" ht="15">
      <c r="A200" s="58" t="s">
        <v>303</v>
      </c>
      <c r="B200" s="59" t="s">
        <v>217</v>
      </c>
      <c r="C200" s="60">
        <v>1906</v>
      </c>
      <c r="D200" s="84">
        <v>63141</v>
      </c>
      <c r="E200" s="61">
        <v>4440</v>
      </c>
      <c r="F200" s="61">
        <v>0</v>
      </c>
      <c r="G200" s="61">
        <v>67581</v>
      </c>
      <c r="H200" s="62">
        <v>1833</v>
      </c>
      <c r="I200" s="61">
        <v>6757</v>
      </c>
      <c r="J200" s="61">
        <v>901</v>
      </c>
      <c r="K200" s="61">
        <v>0</v>
      </c>
      <c r="L200" s="61">
        <v>10056</v>
      </c>
      <c r="M200" s="61">
        <v>5666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87">
        <v>23380</v>
      </c>
      <c r="T200" s="87">
        <v>0</v>
      </c>
      <c r="U200" s="87">
        <v>6142</v>
      </c>
      <c r="V200" s="87">
        <v>0</v>
      </c>
      <c r="W200" s="87">
        <v>0</v>
      </c>
      <c r="X200" s="87">
        <v>0</v>
      </c>
      <c r="Y200" s="87">
        <v>9682</v>
      </c>
      <c r="Z200" s="87">
        <v>0</v>
      </c>
      <c r="AA200" s="87">
        <v>0</v>
      </c>
      <c r="AB200" s="87">
        <v>0</v>
      </c>
      <c r="AC200" s="87">
        <v>0</v>
      </c>
      <c r="AD200" s="64">
        <v>13301</v>
      </c>
      <c r="AE200" s="61">
        <v>0</v>
      </c>
      <c r="AF200" s="61">
        <v>0</v>
      </c>
      <c r="AG200" s="61">
        <v>0</v>
      </c>
      <c r="AH200" s="61">
        <v>0</v>
      </c>
      <c r="AI200" s="61">
        <v>0</v>
      </c>
      <c r="AJ200" s="70">
        <v>9682</v>
      </c>
      <c r="AK200" s="61">
        <v>0</v>
      </c>
      <c r="AL200" s="61">
        <v>0</v>
      </c>
      <c r="AM200" s="65">
        <v>108618</v>
      </c>
      <c r="AN200" s="61">
        <v>67581</v>
      </c>
      <c r="AO200" s="61">
        <v>9682</v>
      </c>
      <c r="AP200" s="61">
        <v>31355</v>
      </c>
      <c r="AQ200" s="63">
        <v>108618</v>
      </c>
    </row>
    <row r="201" spans="1:43" s="4" customFormat="1" ht="15">
      <c r="A201" s="58" t="s">
        <v>311</v>
      </c>
      <c r="B201" s="59" t="s">
        <v>119</v>
      </c>
      <c r="C201" s="60">
        <v>1841</v>
      </c>
      <c r="D201" s="84">
        <v>52621</v>
      </c>
      <c r="E201" s="61">
        <v>11750</v>
      </c>
      <c r="F201" s="61">
        <v>0</v>
      </c>
      <c r="G201" s="61">
        <v>64371</v>
      </c>
      <c r="H201" s="62">
        <v>5400</v>
      </c>
      <c r="I201" s="61">
        <v>6000</v>
      </c>
      <c r="J201" s="61">
        <v>4000</v>
      </c>
      <c r="K201" s="61">
        <v>300</v>
      </c>
      <c r="L201" s="61">
        <v>2700</v>
      </c>
      <c r="M201" s="61">
        <v>2500</v>
      </c>
      <c r="N201" s="61">
        <v>2500</v>
      </c>
      <c r="O201" s="61">
        <v>0</v>
      </c>
      <c r="P201" s="61">
        <v>0</v>
      </c>
      <c r="Q201" s="61">
        <v>0</v>
      </c>
      <c r="R201" s="61">
        <v>1300</v>
      </c>
      <c r="S201" s="87">
        <v>19300</v>
      </c>
      <c r="T201" s="87">
        <v>0</v>
      </c>
      <c r="U201" s="87">
        <v>0</v>
      </c>
      <c r="V201" s="87">
        <v>0</v>
      </c>
      <c r="W201" s="87">
        <v>6554</v>
      </c>
      <c r="X201" s="87">
        <v>0</v>
      </c>
      <c r="Y201" s="87">
        <v>8000</v>
      </c>
      <c r="Z201" s="87">
        <v>2500</v>
      </c>
      <c r="AA201" s="87">
        <v>0</v>
      </c>
      <c r="AB201" s="87">
        <v>1200</v>
      </c>
      <c r="AC201" s="87">
        <v>0</v>
      </c>
      <c r="AD201" s="64">
        <f>SUM(T201:AC201)</f>
        <v>18254</v>
      </c>
      <c r="AE201" s="61">
        <v>0</v>
      </c>
      <c r="AF201" s="61">
        <v>0</v>
      </c>
      <c r="AG201" s="61">
        <v>0</v>
      </c>
      <c r="AH201" s="61">
        <v>0</v>
      </c>
      <c r="AI201" s="61">
        <v>0</v>
      </c>
      <c r="AJ201" s="70">
        <v>11700</v>
      </c>
      <c r="AK201" s="61">
        <v>0</v>
      </c>
      <c r="AL201" s="61">
        <v>0</v>
      </c>
      <c r="AM201" s="65">
        <v>107325</v>
      </c>
      <c r="AN201" s="61">
        <v>64371</v>
      </c>
      <c r="AO201" s="61">
        <v>11700</v>
      </c>
      <c r="AP201" s="61">
        <v>31254</v>
      </c>
      <c r="AQ201" s="63">
        <v>107325</v>
      </c>
    </row>
    <row r="202" spans="1:43" s="4" customFormat="1" ht="15">
      <c r="A202" s="58" t="s">
        <v>309</v>
      </c>
      <c r="B202" s="59" t="s">
        <v>106</v>
      </c>
      <c r="C202" s="60">
        <v>1836</v>
      </c>
      <c r="D202" s="84">
        <v>54417</v>
      </c>
      <c r="E202" s="61">
        <v>8335</v>
      </c>
      <c r="F202" s="61">
        <v>0</v>
      </c>
      <c r="G202" s="61">
        <v>62752</v>
      </c>
      <c r="H202" s="62">
        <v>2157</v>
      </c>
      <c r="I202" s="61">
        <v>0</v>
      </c>
      <c r="J202" s="61">
        <v>3403</v>
      </c>
      <c r="K202" s="61">
        <v>0</v>
      </c>
      <c r="L202" s="61">
        <v>4197</v>
      </c>
      <c r="M202" s="61">
        <v>5329</v>
      </c>
      <c r="N202" s="61">
        <v>53178</v>
      </c>
      <c r="O202" s="61">
        <v>0</v>
      </c>
      <c r="P202" s="61">
        <v>0</v>
      </c>
      <c r="Q202" s="61">
        <v>0</v>
      </c>
      <c r="R202" s="61">
        <v>4785</v>
      </c>
      <c r="S202" s="87">
        <v>70892</v>
      </c>
      <c r="T202" s="87">
        <v>0</v>
      </c>
      <c r="U202" s="87">
        <v>0</v>
      </c>
      <c r="V202" s="87">
        <v>0</v>
      </c>
      <c r="W202" s="87">
        <v>233</v>
      </c>
      <c r="X202" s="87">
        <v>0</v>
      </c>
      <c r="Y202" s="87">
        <v>11987</v>
      </c>
      <c r="Z202" s="87">
        <v>880</v>
      </c>
      <c r="AA202" s="87">
        <v>2755</v>
      </c>
      <c r="AB202" s="87">
        <v>1575</v>
      </c>
      <c r="AC202" s="87">
        <v>0</v>
      </c>
      <c r="AD202" s="64">
        <f>SUM(T202:AC202)</f>
        <v>17430</v>
      </c>
      <c r="AE202" s="61">
        <v>0</v>
      </c>
      <c r="AF202" s="61">
        <v>0</v>
      </c>
      <c r="AG202" s="61">
        <v>0</v>
      </c>
      <c r="AH202" s="61">
        <v>0</v>
      </c>
      <c r="AI202" s="61">
        <v>0</v>
      </c>
      <c r="AJ202" s="70">
        <v>17197</v>
      </c>
      <c r="AK202" s="61">
        <v>0</v>
      </c>
      <c r="AL202" s="61">
        <v>0</v>
      </c>
      <c r="AM202" s="65">
        <v>153231</v>
      </c>
      <c r="AN202" s="61">
        <v>62752</v>
      </c>
      <c r="AO202" s="61">
        <v>17197</v>
      </c>
      <c r="AP202" s="61">
        <v>73282</v>
      </c>
      <c r="AQ202" s="63">
        <v>153231</v>
      </c>
    </row>
    <row r="203" spans="1:43" s="4" customFormat="1" ht="15">
      <c r="A203" s="58" t="s">
        <v>312</v>
      </c>
      <c r="B203" s="59" t="s">
        <v>84</v>
      </c>
      <c r="C203" s="60">
        <v>1825</v>
      </c>
      <c r="D203" s="84">
        <v>39570</v>
      </c>
      <c r="E203" s="61">
        <v>3027</v>
      </c>
      <c r="F203" s="61">
        <v>0</v>
      </c>
      <c r="G203" s="61">
        <v>42597</v>
      </c>
      <c r="H203" s="62">
        <v>914</v>
      </c>
      <c r="I203" s="61">
        <v>1245</v>
      </c>
      <c r="J203" s="61">
        <v>9446</v>
      </c>
      <c r="K203" s="61">
        <v>0</v>
      </c>
      <c r="L203" s="61">
        <v>1402</v>
      </c>
      <c r="M203" s="61">
        <v>0</v>
      </c>
      <c r="N203" s="61">
        <v>0</v>
      </c>
      <c r="O203" s="61">
        <v>6102</v>
      </c>
      <c r="P203" s="61">
        <v>0</v>
      </c>
      <c r="Q203" s="61">
        <v>0</v>
      </c>
      <c r="R203" s="61">
        <v>0</v>
      </c>
      <c r="S203" s="87">
        <v>18195</v>
      </c>
      <c r="T203" s="87">
        <v>0</v>
      </c>
      <c r="U203" s="87">
        <v>0</v>
      </c>
      <c r="V203" s="87">
        <v>18300</v>
      </c>
      <c r="W203" s="87">
        <v>5751</v>
      </c>
      <c r="X203" s="87">
        <v>0</v>
      </c>
      <c r="Y203" s="87">
        <v>2815</v>
      </c>
      <c r="Z203" s="87">
        <v>776</v>
      </c>
      <c r="AA203" s="87">
        <v>224</v>
      </c>
      <c r="AB203" s="87">
        <v>1500</v>
      </c>
      <c r="AC203" s="87">
        <v>0</v>
      </c>
      <c r="AD203" s="64">
        <v>8151</v>
      </c>
      <c r="AE203" s="61">
        <v>0</v>
      </c>
      <c r="AF203" s="61">
        <v>0</v>
      </c>
      <c r="AG203" s="61">
        <v>0</v>
      </c>
      <c r="AH203" s="61">
        <v>0</v>
      </c>
      <c r="AI203" s="61">
        <v>0</v>
      </c>
      <c r="AJ203" s="70">
        <v>5315</v>
      </c>
      <c r="AK203" s="61">
        <v>4585</v>
      </c>
      <c r="AL203" s="61">
        <v>4585</v>
      </c>
      <c r="AM203" s="65">
        <v>91072</v>
      </c>
      <c r="AN203" s="61">
        <v>42597</v>
      </c>
      <c r="AO203" s="61">
        <v>5315</v>
      </c>
      <c r="AP203" s="61">
        <v>47745</v>
      </c>
      <c r="AQ203" s="63">
        <v>95657</v>
      </c>
    </row>
    <row r="204" spans="1:43" s="4" customFormat="1" ht="15">
      <c r="A204" s="58" t="s">
        <v>310</v>
      </c>
      <c r="B204" s="59" t="s">
        <v>119</v>
      </c>
      <c r="C204" s="60">
        <v>1765</v>
      </c>
      <c r="D204" s="84">
        <v>40172</v>
      </c>
      <c r="E204" s="61">
        <v>3073</v>
      </c>
      <c r="F204" s="61">
        <v>1330</v>
      </c>
      <c r="G204" s="61">
        <v>44575</v>
      </c>
      <c r="H204" s="62">
        <v>5066</v>
      </c>
      <c r="I204" s="61">
        <v>375</v>
      </c>
      <c r="J204" s="61">
        <v>2579</v>
      </c>
      <c r="K204" s="61">
        <v>2985</v>
      </c>
      <c r="L204" s="61">
        <v>3545</v>
      </c>
      <c r="M204" s="61">
        <v>5137</v>
      </c>
      <c r="N204" s="61">
        <v>869</v>
      </c>
      <c r="O204" s="61">
        <v>0</v>
      </c>
      <c r="P204" s="61">
        <v>0</v>
      </c>
      <c r="Q204" s="61">
        <v>0</v>
      </c>
      <c r="R204" s="61">
        <v>1000</v>
      </c>
      <c r="S204" s="87">
        <v>16490</v>
      </c>
      <c r="T204" s="87">
        <v>0</v>
      </c>
      <c r="U204" s="87">
        <v>0</v>
      </c>
      <c r="V204" s="87">
        <v>0</v>
      </c>
      <c r="W204" s="87">
        <v>642</v>
      </c>
      <c r="X204" s="87">
        <v>0</v>
      </c>
      <c r="Y204" s="87">
        <v>4617</v>
      </c>
      <c r="Z204" s="87">
        <v>325</v>
      </c>
      <c r="AA204" s="87">
        <v>1969</v>
      </c>
      <c r="AB204" s="87">
        <v>0</v>
      </c>
      <c r="AC204" s="87">
        <v>0</v>
      </c>
      <c r="AD204" s="64">
        <f>SUM(T204:AC204)</f>
        <v>7553</v>
      </c>
      <c r="AE204" s="61">
        <v>0</v>
      </c>
      <c r="AF204" s="61">
        <v>0</v>
      </c>
      <c r="AG204" s="61">
        <v>0</v>
      </c>
      <c r="AH204" s="61">
        <v>0</v>
      </c>
      <c r="AI204" s="61">
        <v>0</v>
      </c>
      <c r="AJ204" s="70">
        <v>6911</v>
      </c>
      <c r="AK204" s="61">
        <v>0</v>
      </c>
      <c r="AL204" s="61">
        <v>0</v>
      </c>
      <c r="AM204" s="65">
        <v>73684</v>
      </c>
      <c r="AN204" s="61">
        <v>43245</v>
      </c>
      <c r="AO204" s="61">
        <v>6911</v>
      </c>
      <c r="AP204" s="61">
        <v>23528</v>
      </c>
      <c r="AQ204" s="63">
        <v>73684</v>
      </c>
    </row>
    <row r="205" spans="1:43" s="4" customFormat="1" ht="15">
      <c r="A205" s="58" t="s">
        <v>315</v>
      </c>
      <c r="B205" s="59" t="s">
        <v>131</v>
      </c>
      <c r="C205" s="60">
        <v>1762</v>
      </c>
      <c r="D205" s="84">
        <v>56417</v>
      </c>
      <c r="E205" s="61">
        <v>4798</v>
      </c>
      <c r="F205" s="61">
        <v>12754</v>
      </c>
      <c r="G205" s="61">
        <v>73969</v>
      </c>
      <c r="H205" s="62">
        <v>1784</v>
      </c>
      <c r="I205" s="61">
        <v>8752</v>
      </c>
      <c r="J205" s="61">
        <v>3469</v>
      </c>
      <c r="K205" s="61">
        <v>0</v>
      </c>
      <c r="L205" s="61">
        <v>1345</v>
      </c>
      <c r="M205" s="61">
        <v>3600</v>
      </c>
      <c r="N205" s="61">
        <v>0</v>
      </c>
      <c r="O205" s="61">
        <v>1</v>
      </c>
      <c r="P205" s="61">
        <v>0</v>
      </c>
      <c r="Q205" s="61">
        <v>0</v>
      </c>
      <c r="R205" s="61">
        <v>1304</v>
      </c>
      <c r="S205" s="87">
        <v>18471</v>
      </c>
      <c r="T205" s="87">
        <v>0</v>
      </c>
      <c r="U205" s="87">
        <v>0</v>
      </c>
      <c r="V205" s="87">
        <v>0</v>
      </c>
      <c r="W205" s="87">
        <v>0</v>
      </c>
      <c r="X205" s="87">
        <v>766</v>
      </c>
      <c r="Y205" s="87">
        <v>7595</v>
      </c>
      <c r="Z205" s="87">
        <v>629</v>
      </c>
      <c r="AA205" s="87">
        <v>903</v>
      </c>
      <c r="AB205" s="87">
        <v>1325</v>
      </c>
      <c r="AC205" s="87">
        <v>0</v>
      </c>
      <c r="AD205" s="64">
        <f>SUM(T205:AC205)</f>
        <v>11218</v>
      </c>
      <c r="AE205" s="61">
        <v>0</v>
      </c>
      <c r="AF205" s="61">
        <v>0</v>
      </c>
      <c r="AG205" s="61">
        <v>0</v>
      </c>
      <c r="AH205" s="61">
        <v>0</v>
      </c>
      <c r="AI205" s="61">
        <v>0</v>
      </c>
      <c r="AJ205" s="70">
        <v>11218</v>
      </c>
      <c r="AK205" s="61">
        <v>0</v>
      </c>
      <c r="AL205" s="61">
        <v>0</v>
      </c>
      <c r="AM205" s="65">
        <v>105442</v>
      </c>
      <c r="AN205" s="61">
        <v>61215</v>
      </c>
      <c r="AO205" s="61">
        <v>10452</v>
      </c>
      <c r="AP205" s="61">
        <v>33775</v>
      </c>
      <c r="AQ205" s="63">
        <v>105442</v>
      </c>
    </row>
    <row r="206" spans="1:43" s="4" customFormat="1" ht="15">
      <c r="A206" s="58" t="s">
        <v>313</v>
      </c>
      <c r="B206" s="59" t="s">
        <v>106</v>
      </c>
      <c r="C206" s="60">
        <v>1692</v>
      </c>
      <c r="D206" s="84">
        <v>45013</v>
      </c>
      <c r="E206" s="61">
        <v>6670</v>
      </c>
      <c r="F206" s="61">
        <v>0</v>
      </c>
      <c r="G206" s="61">
        <v>51683</v>
      </c>
      <c r="H206" s="62">
        <v>2838</v>
      </c>
      <c r="I206" s="61">
        <v>750</v>
      </c>
      <c r="J206" s="61">
        <v>3027</v>
      </c>
      <c r="K206" s="61">
        <v>463</v>
      </c>
      <c r="L206" s="61">
        <v>1867</v>
      </c>
      <c r="M206" s="61">
        <v>2989</v>
      </c>
      <c r="N206" s="61">
        <v>944</v>
      </c>
      <c r="O206" s="61">
        <v>0</v>
      </c>
      <c r="P206" s="61">
        <v>0</v>
      </c>
      <c r="Q206" s="61">
        <v>0</v>
      </c>
      <c r="R206" s="61">
        <v>55</v>
      </c>
      <c r="S206" s="87">
        <v>10095</v>
      </c>
      <c r="T206" s="87">
        <v>0</v>
      </c>
      <c r="U206" s="87">
        <v>0</v>
      </c>
      <c r="V206" s="87">
        <v>476</v>
      </c>
      <c r="W206" s="87">
        <v>544</v>
      </c>
      <c r="X206" s="87">
        <v>0</v>
      </c>
      <c r="Y206" s="87">
        <v>7834</v>
      </c>
      <c r="Z206" s="87">
        <v>596</v>
      </c>
      <c r="AA206" s="87">
        <v>1292</v>
      </c>
      <c r="AB206" s="87">
        <v>3378</v>
      </c>
      <c r="AC206" s="87">
        <v>0</v>
      </c>
      <c r="AD206" s="64">
        <f>SUM(T206:AC206)</f>
        <v>14120</v>
      </c>
      <c r="AE206" s="61">
        <v>0</v>
      </c>
      <c r="AF206" s="61">
        <v>0</v>
      </c>
      <c r="AG206" s="61">
        <v>0</v>
      </c>
      <c r="AH206" s="61">
        <v>0</v>
      </c>
      <c r="AI206" s="61">
        <v>0</v>
      </c>
      <c r="AJ206" s="70">
        <v>13100</v>
      </c>
      <c r="AK206" s="61">
        <v>0</v>
      </c>
      <c r="AL206" s="61">
        <v>0</v>
      </c>
      <c r="AM206" s="65">
        <v>78736</v>
      </c>
      <c r="AN206" s="61">
        <v>51683</v>
      </c>
      <c r="AO206" s="61">
        <v>13100</v>
      </c>
      <c r="AP206" s="61">
        <v>13953</v>
      </c>
      <c r="AQ206" s="63">
        <v>78736</v>
      </c>
    </row>
    <row r="207" spans="1:43" s="4" customFormat="1" ht="15">
      <c r="A207" s="58" t="s">
        <v>322</v>
      </c>
      <c r="B207" s="59" t="s">
        <v>165</v>
      </c>
      <c r="C207" s="60">
        <v>1619</v>
      </c>
      <c r="D207" s="84">
        <v>5760</v>
      </c>
      <c r="E207" s="61">
        <v>0</v>
      </c>
      <c r="F207" s="61">
        <v>0</v>
      </c>
      <c r="G207" s="61">
        <v>5760</v>
      </c>
      <c r="H207" s="62">
        <v>931</v>
      </c>
      <c r="I207" s="61">
        <v>0</v>
      </c>
      <c r="J207" s="61">
        <v>1542</v>
      </c>
      <c r="K207" s="61">
        <v>0</v>
      </c>
      <c r="L207" s="61">
        <v>1967</v>
      </c>
      <c r="M207" s="61">
        <v>4791</v>
      </c>
      <c r="N207" s="61">
        <v>153</v>
      </c>
      <c r="O207" s="61">
        <v>0</v>
      </c>
      <c r="P207" s="61">
        <v>0</v>
      </c>
      <c r="Q207" s="61">
        <v>0</v>
      </c>
      <c r="R207" s="61">
        <v>100</v>
      </c>
      <c r="S207" s="87">
        <v>8553</v>
      </c>
      <c r="T207" s="87">
        <v>0</v>
      </c>
      <c r="U207" s="87">
        <v>0</v>
      </c>
      <c r="V207" s="87">
        <v>0</v>
      </c>
      <c r="W207" s="87">
        <v>0</v>
      </c>
      <c r="X207" s="87">
        <v>0</v>
      </c>
      <c r="Y207" s="87">
        <v>2696</v>
      </c>
      <c r="Z207" s="87">
        <v>211</v>
      </c>
      <c r="AA207" s="87">
        <v>0</v>
      </c>
      <c r="AB207" s="87">
        <v>0</v>
      </c>
      <c r="AC207" s="87">
        <v>0</v>
      </c>
      <c r="AD207" s="64">
        <f>SUM(T207:AC207)</f>
        <v>2907</v>
      </c>
      <c r="AE207" s="61">
        <v>0</v>
      </c>
      <c r="AF207" s="61">
        <v>0</v>
      </c>
      <c r="AG207" s="61">
        <v>0</v>
      </c>
      <c r="AH207" s="61">
        <v>0</v>
      </c>
      <c r="AI207" s="61">
        <v>0</v>
      </c>
      <c r="AJ207" s="70">
        <v>2907</v>
      </c>
      <c r="AK207" s="61">
        <v>0</v>
      </c>
      <c r="AL207" s="61">
        <v>0</v>
      </c>
      <c r="AM207" s="65">
        <v>18151</v>
      </c>
      <c r="AN207" s="61">
        <v>5760</v>
      </c>
      <c r="AO207" s="61">
        <v>2907</v>
      </c>
      <c r="AP207" s="61">
        <v>9484</v>
      </c>
      <c r="AQ207" s="63">
        <v>18151</v>
      </c>
    </row>
    <row r="208" spans="1:43" s="4" customFormat="1" ht="15">
      <c r="A208" s="58" t="s">
        <v>316</v>
      </c>
      <c r="B208" s="59" t="s">
        <v>119</v>
      </c>
      <c r="C208" s="60">
        <v>1617</v>
      </c>
      <c r="D208" s="84">
        <v>62444</v>
      </c>
      <c r="E208" s="61">
        <v>4777</v>
      </c>
      <c r="F208" s="61">
        <v>0</v>
      </c>
      <c r="G208" s="61">
        <v>67221</v>
      </c>
      <c r="H208" s="62">
        <v>1653</v>
      </c>
      <c r="I208" s="61">
        <v>4520</v>
      </c>
      <c r="J208" s="61">
        <v>166</v>
      </c>
      <c r="K208" s="61">
        <v>798</v>
      </c>
      <c r="L208" s="61">
        <v>8363</v>
      </c>
      <c r="M208" s="61">
        <v>9700</v>
      </c>
      <c r="N208" s="61">
        <v>697</v>
      </c>
      <c r="O208" s="61">
        <v>129</v>
      </c>
      <c r="P208" s="61">
        <v>0</v>
      </c>
      <c r="Q208" s="61">
        <v>0</v>
      </c>
      <c r="R208" s="61">
        <v>7621</v>
      </c>
      <c r="S208" s="87">
        <v>31994</v>
      </c>
      <c r="T208" s="87">
        <v>275</v>
      </c>
      <c r="U208" s="87">
        <v>30</v>
      </c>
      <c r="V208" s="87">
        <v>474</v>
      </c>
      <c r="W208" s="87">
        <v>8054</v>
      </c>
      <c r="X208" s="87">
        <v>1831</v>
      </c>
      <c r="Y208" s="87">
        <v>9833</v>
      </c>
      <c r="Z208" s="87">
        <v>914</v>
      </c>
      <c r="AA208" s="87">
        <v>0</v>
      </c>
      <c r="AB208" s="87">
        <v>1831</v>
      </c>
      <c r="AC208" s="87">
        <v>0</v>
      </c>
      <c r="AD208" s="64">
        <v>30996</v>
      </c>
      <c r="AE208" s="61">
        <v>0</v>
      </c>
      <c r="AF208" s="61">
        <v>0</v>
      </c>
      <c r="AG208" s="61">
        <v>0</v>
      </c>
      <c r="AH208" s="61">
        <v>0</v>
      </c>
      <c r="AI208" s="61">
        <v>0</v>
      </c>
      <c r="AJ208" s="70">
        <v>14409</v>
      </c>
      <c r="AK208" s="61">
        <v>0</v>
      </c>
      <c r="AL208" s="61">
        <v>0</v>
      </c>
      <c r="AM208" s="65">
        <v>124110</v>
      </c>
      <c r="AN208" s="61">
        <v>67221</v>
      </c>
      <c r="AO208" s="61">
        <v>12578</v>
      </c>
      <c r="AP208" s="61">
        <v>44311</v>
      </c>
      <c r="AQ208" s="63">
        <v>124110</v>
      </c>
    </row>
    <row r="209" spans="1:43" s="4" customFormat="1" ht="15">
      <c r="A209" s="58" t="s">
        <v>336</v>
      </c>
      <c r="B209" s="59" t="s">
        <v>297</v>
      </c>
      <c r="C209" s="60">
        <v>1617</v>
      </c>
      <c r="D209" s="84">
        <v>71081</v>
      </c>
      <c r="E209" s="61">
        <v>5472</v>
      </c>
      <c r="F209" s="61">
        <v>652</v>
      </c>
      <c r="G209" s="61">
        <v>77205</v>
      </c>
      <c r="H209" s="62">
        <v>4752</v>
      </c>
      <c r="I209" s="61">
        <v>2580</v>
      </c>
      <c r="J209" s="61">
        <v>1942</v>
      </c>
      <c r="K209" s="61">
        <v>0</v>
      </c>
      <c r="L209" s="61">
        <v>2735</v>
      </c>
      <c r="M209" s="61">
        <v>3242</v>
      </c>
      <c r="N209" s="61">
        <v>4404</v>
      </c>
      <c r="O209" s="61">
        <v>0</v>
      </c>
      <c r="P209" s="61">
        <v>0</v>
      </c>
      <c r="Q209" s="61">
        <v>0</v>
      </c>
      <c r="R209" s="61">
        <v>278</v>
      </c>
      <c r="S209" s="87">
        <v>15181</v>
      </c>
      <c r="T209" s="87">
        <v>0</v>
      </c>
      <c r="U209" s="87">
        <v>0</v>
      </c>
      <c r="V209" s="87">
        <v>0</v>
      </c>
      <c r="W209" s="87">
        <v>544</v>
      </c>
      <c r="X209" s="87">
        <v>0</v>
      </c>
      <c r="Y209" s="87">
        <v>11038</v>
      </c>
      <c r="Z209" s="87">
        <v>635</v>
      </c>
      <c r="AA209" s="87">
        <v>1972</v>
      </c>
      <c r="AB209" s="87">
        <v>0</v>
      </c>
      <c r="AC209" s="87">
        <v>0</v>
      </c>
      <c r="AD209" s="64">
        <v>16063</v>
      </c>
      <c r="AE209" s="61">
        <v>0</v>
      </c>
      <c r="AF209" s="61">
        <v>0</v>
      </c>
      <c r="AG209" s="61">
        <v>0</v>
      </c>
      <c r="AH209" s="61">
        <v>0</v>
      </c>
      <c r="AI209" s="61">
        <v>0</v>
      </c>
      <c r="AJ209" s="70">
        <v>13645</v>
      </c>
      <c r="AK209" s="61">
        <v>0</v>
      </c>
      <c r="AL209" s="61">
        <v>0</v>
      </c>
      <c r="AM209" s="65">
        <v>111327</v>
      </c>
      <c r="AN209" s="61">
        <v>76553</v>
      </c>
      <c r="AO209" s="61">
        <v>13645</v>
      </c>
      <c r="AP209" s="61">
        <v>21129</v>
      </c>
      <c r="AQ209" s="63">
        <v>111327</v>
      </c>
    </row>
    <row r="210" spans="1:43" s="4" customFormat="1" ht="30">
      <c r="A210" s="58" t="s">
        <v>318</v>
      </c>
      <c r="B210" s="59" t="s">
        <v>82</v>
      </c>
      <c r="C210" s="60">
        <v>1609</v>
      </c>
      <c r="D210" s="84">
        <v>60400</v>
      </c>
      <c r="E210" s="61">
        <v>4620</v>
      </c>
      <c r="F210" s="61">
        <v>0</v>
      </c>
      <c r="G210" s="61">
        <v>65020</v>
      </c>
      <c r="H210" s="62">
        <v>5205</v>
      </c>
      <c r="I210" s="61">
        <v>2424</v>
      </c>
      <c r="J210" s="61">
        <v>2624</v>
      </c>
      <c r="K210" s="61">
        <v>0</v>
      </c>
      <c r="L210" s="61">
        <v>2911</v>
      </c>
      <c r="M210" s="61">
        <v>5119</v>
      </c>
      <c r="N210" s="61">
        <v>735</v>
      </c>
      <c r="O210" s="61">
        <v>0</v>
      </c>
      <c r="P210" s="61">
        <v>0</v>
      </c>
      <c r="Q210" s="61">
        <v>0</v>
      </c>
      <c r="R210" s="61">
        <v>1300</v>
      </c>
      <c r="S210" s="87">
        <v>15113</v>
      </c>
      <c r="T210" s="87">
        <v>0</v>
      </c>
      <c r="U210" s="87">
        <v>0</v>
      </c>
      <c r="V210" s="87">
        <v>0</v>
      </c>
      <c r="W210" s="87">
        <v>1417</v>
      </c>
      <c r="X210" s="87">
        <v>270</v>
      </c>
      <c r="Y210" s="87">
        <v>8893</v>
      </c>
      <c r="Z210" s="87">
        <v>686</v>
      </c>
      <c r="AA210" s="87">
        <v>3621</v>
      </c>
      <c r="AB210" s="87">
        <v>1200</v>
      </c>
      <c r="AC210" s="87">
        <v>0</v>
      </c>
      <c r="AD210" s="64">
        <f>SUM(T210:AC210)</f>
        <v>16087</v>
      </c>
      <c r="AE210" s="61">
        <v>0</v>
      </c>
      <c r="AF210" s="61">
        <v>0</v>
      </c>
      <c r="AG210" s="61">
        <v>0</v>
      </c>
      <c r="AH210" s="61">
        <v>0</v>
      </c>
      <c r="AI210" s="61">
        <v>0</v>
      </c>
      <c r="AJ210" s="70">
        <v>14670</v>
      </c>
      <c r="AK210" s="61">
        <v>0</v>
      </c>
      <c r="AL210" s="61">
        <v>0</v>
      </c>
      <c r="AM210" s="65">
        <v>101425</v>
      </c>
      <c r="AN210" s="61">
        <v>65020</v>
      </c>
      <c r="AO210" s="61">
        <v>14400</v>
      </c>
      <c r="AP210" s="61">
        <v>22005</v>
      </c>
      <c r="AQ210" s="63">
        <v>101425</v>
      </c>
    </row>
    <row r="211" spans="1:43" s="4" customFormat="1" ht="30">
      <c r="A211" s="58" t="s">
        <v>319</v>
      </c>
      <c r="B211" s="59" t="s">
        <v>208</v>
      </c>
      <c r="C211" s="60">
        <v>1554</v>
      </c>
      <c r="D211" s="84">
        <v>103044</v>
      </c>
      <c r="E211" s="61">
        <v>8172</v>
      </c>
      <c r="F211" s="61">
        <v>10223</v>
      </c>
      <c r="G211" s="61">
        <v>121439</v>
      </c>
      <c r="H211" s="62">
        <v>18197</v>
      </c>
      <c r="I211" s="61">
        <v>20724</v>
      </c>
      <c r="J211" s="61">
        <v>10706</v>
      </c>
      <c r="K211" s="61">
        <v>787</v>
      </c>
      <c r="L211" s="61">
        <v>6702</v>
      </c>
      <c r="M211" s="61">
        <v>9336</v>
      </c>
      <c r="N211" s="61">
        <v>18422</v>
      </c>
      <c r="O211" s="61">
        <v>3102</v>
      </c>
      <c r="P211" s="61">
        <v>0</v>
      </c>
      <c r="Q211" s="61">
        <v>0</v>
      </c>
      <c r="R211" s="61">
        <v>0</v>
      </c>
      <c r="S211" s="87">
        <v>69779</v>
      </c>
      <c r="T211" s="87">
        <v>0</v>
      </c>
      <c r="U211" s="87">
        <v>0</v>
      </c>
      <c r="V211" s="87">
        <v>0</v>
      </c>
      <c r="W211" s="87">
        <v>3974</v>
      </c>
      <c r="X211" s="87">
        <v>0</v>
      </c>
      <c r="Y211" s="87">
        <v>28079</v>
      </c>
      <c r="Z211" s="87">
        <v>767</v>
      </c>
      <c r="AA211" s="87">
        <v>10554</v>
      </c>
      <c r="AB211" s="87">
        <v>3500</v>
      </c>
      <c r="AC211" s="88" t="s">
        <v>403</v>
      </c>
      <c r="AD211" s="64">
        <f>SUM(T211:AC211)</f>
        <v>46874</v>
      </c>
      <c r="AE211" s="61">
        <v>0</v>
      </c>
      <c r="AF211" s="61">
        <v>0</v>
      </c>
      <c r="AG211" s="61">
        <v>0</v>
      </c>
      <c r="AH211" s="61">
        <v>0</v>
      </c>
      <c r="AI211" s="61">
        <v>0</v>
      </c>
      <c r="AJ211" s="70">
        <v>42900</v>
      </c>
      <c r="AK211" s="61">
        <v>0</v>
      </c>
      <c r="AL211" s="61">
        <v>0</v>
      </c>
      <c r="AM211" s="65">
        <v>256289</v>
      </c>
      <c r="AN211" s="61">
        <v>111216</v>
      </c>
      <c r="AO211" s="61">
        <v>42900</v>
      </c>
      <c r="AP211" s="61">
        <v>102173</v>
      </c>
      <c r="AQ211" s="63">
        <v>256289</v>
      </c>
    </row>
    <row r="212" spans="1:43" s="4" customFormat="1" ht="15">
      <c r="A212" s="58" t="s">
        <v>321</v>
      </c>
      <c r="B212" s="59" t="s">
        <v>269</v>
      </c>
      <c r="C212" s="60">
        <v>1551</v>
      </c>
      <c r="D212" s="84">
        <v>89928</v>
      </c>
      <c r="E212" s="61">
        <v>7891</v>
      </c>
      <c r="F212" s="61">
        <v>0</v>
      </c>
      <c r="G212" s="61">
        <v>97819</v>
      </c>
      <c r="H212" s="62">
        <v>5929</v>
      </c>
      <c r="I212" s="61">
        <v>6243</v>
      </c>
      <c r="J212" s="61">
        <v>3010</v>
      </c>
      <c r="K212" s="61">
        <v>0</v>
      </c>
      <c r="L212" s="61">
        <v>5873</v>
      </c>
      <c r="M212" s="61">
        <v>5006</v>
      </c>
      <c r="N212" s="61">
        <v>13075</v>
      </c>
      <c r="O212" s="61">
        <v>0</v>
      </c>
      <c r="P212" s="61">
        <v>0</v>
      </c>
      <c r="Q212" s="61">
        <v>0</v>
      </c>
      <c r="R212" s="61">
        <v>8306</v>
      </c>
      <c r="S212" s="87">
        <v>41513</v>
      </c>
      <c r="T212" s="87">
        <v>0</v>
      </c>
      <c r="U212" s="87">
        <v>0</v>
      </c>
      <c r="V212" s="87">
        <v>7676</v>
      </c>
      <c r="W212" s="87">
        <v>2693</v>
      </c>
      <c r="X212" s="87">
        <v>2634</v>
      </c>
      <c r="Y212" s="87">
        <v>24725</v>
      </c>
      <c r="Z212" s="87">
        <v>449</v>
      </c>
      <c r="AA212" s="87">
        <v>7371</v>
      </c>
      <c r="AB212" s="87">
        <v>1600</v>
      </c>
      <c r="AC212" s="87">
        <v>0</v>
      </c>
      <c r="AD212" s="64">
        <f>SUM(T212:AC212)</f>
        <v>47148</v>
      </c>
      <c r="AE212" s="61">
        <v>120</v>
      </c>
      <c r="AF212" s="61">
        <v>0</v>
      </c>
      <c r="AG212" s="61">
        <v>0</v>
      </c>
      <c r="AH212" s="61">
        <v>0</v>
      </c>
      <c r="AI212" s="61">
        <v>0</v>
      </c>
      <c r="AJ212" s="70">
        <v>36779</v>
      </c>
      <c r="AK212" s="61">
        <v>120</v>
      </c>
      <c r="AL212" s="61">
        <v>0</v>
      </c>
      <c r="AM212" s="65">
        <v>192409</v>
      </c>
      <c r="AN212" s="61">
        <v>97819</v>
      </c>
      <c r="AO212" s="61">
        <v>34265</v>
      </c>
      <c r="AP212" s="61">
        <v>60445</v>
      </c>
      <c r="AQ212" s="63">
        <v>192529</v>
      </c>
    </row>
    <row r="213" spans="1:43" s="4" customFormat="1" ht="15">
      <c r="A213" s="58" t="s">
        <v>317</v>
      </c>
      <c r="B213" s="59" t="s">
        <v>193</v>
      </c>
      <c r="C213" s="60">
        <v>1542</v>
      </c>
      <c r="D213" s="84">
        <v>45124</v>
      </c>
      <c r="E213" s="61">
        <v>3866</v>
      </c>
      <c r="F213" s="61">
        <v>312</v>
      </c>
      <c r="G213" s="61">
        <v>49302</v>
      </c>
      <c r="H213" s="62">
        <v>1650</v>
      </c>
      <c r="I213" s="61">
        <v>508</v>
      </c>
      <c r="J213" s="61">
        <v>2849</v>
      </c>
      <c r="K213" s="61">
        <v>0</v>
      </c>
      <c r="L213" s="61">
        <v>7394</v>
      </c>
      <c r="M213" s="61">
        <v>9780</v>
      </c>
      <c r="N213" s="61">
        <v>2093</v>
      </c>
      <c r="O213" s="61">
        <v>20</v>
      </c>
      <c r="P213" s="61">
        <v>0</v>
      </c>
      <c r="Q213" s="61">
        <v>0</v>
      </c>
      <c r="R213" s="61">
        <v>300</v>
      </c>
      <c r="S213" s="87">
        <v>22944</v>
      </c>
      <c r="T213" s="87">
        <v>0</v>
      </c>
      <c r="U213" s="87">
        <v>0</v>
      </c>
      <c r="V213" s="87">
        <v>0</v>
      </c>
      <c r="W213" s="87">
        <v>115</v>
      </c>
      <c r="X213" s="87">
        <v>0</v>
      </c>
      <c r="Y213" s="87">
        <v>731</v>
      </c>
      <c r="Z213" s="87">
        <v>832</v>
      </c>
      <c r="AA213" s="87">
        <v>422</v>
      </c>
      <c r="AB213" s="87">
        <v>299</v>
      </c>
      <c r="AC213" s="87">
        <v>0</v>
      </c>
      <c r="AD213" s="64">
        <f>SUM(T213:AC213)</f>
        <v>2399</v>
      </c>
      <c r="AE213" s="61">
        <v>2800</v>
      </c>
      <c r="AF213" s="61">
        <v>0</v>
      </c>
      <c r="AG213" s="61">
        <v>380</v>
      </c>
      <c r="AH213" s="61">
        <v>1002</v>
      </c>
      <c r="AI213" s="61">
        <v>997</v>
      </c>
      <c r="AJ213" s="70">
        <v>2284</v>
      </c>
      <c r="AK213" s="61">
        <v>5179</v>
      </c>
      <c r="AL213" s="61">
        <v>0</v>
      </c>
      <c r="AM213" s="65">
        <v>76295</v>
      </c>
      <c r="AN213" s="61">
        <v>48990</v>
      </c>
      <c r="AO213" s="61">
        <v>7463</v>
      </c>
      <c r="AP213" s="61">
        <v>25021</v>
      </c>
      <c r="AQ213" s="63">
        <v>81474</v>
      </c>
    </row>
    <row r="214" spans="1:43" s="4" customFormat="1" ht="15">
      <c r="A214" s="58" t="s">
        <v>323</v>
      </c>
      <c r="B214" s="59" t="s">
        <v>197</v>
      </c>
      <c r="C214" s="60">
        <v>1525</v>
      </c>
      <c r="D214" s="84">
        <v>73005</v>
      </c>
      <c r="E214" s="61">
        <v>5585</v>
      </c>
      <c r="F214" s="61">
        <v>0</v>
      </c>
      <c r="G214" s="61">
        <v>78590</v>
      </c>
      <c r="H214" s="62">
        <v>1191</v>
      </c>
      <c r="I214" s="61">
        <v>6985</v>
      </c>
      <c r="J214" s="61">
        <v>5798</v>
      </c>
      <c r="K214" s="61">
        <v>0</v>
      </c>
      <c r="L214" s="61">
        <v>4677</v>
      </c>
      <c r="M214" s="61">
        <v>5714</v>
      </c>
      <c r="N214" s="61">
        <v>5240</v>
      </c>
      <c r="O214" s="61">
        <v>18</v>
      </c>
      <c r="P214" s="61">
        <v>0</v>
      </c>
      <c r="Q214" s="61">
        <v>0</v>
      </c>
      <c r="R214" s="61">
        <v>2183</v>
      </c>
      <c r="S214" s="87">
        <v>30615</v>
      </c>
      <c r="T214" s="87">
        <v>0</v>
      </c>
      <c r="U214" s="87">
        <v>9756</v>
      </c>
      <c r="V214" s="87">
        <v>33348</v>
      </c>
      <c r="W214" s="87">
        <v>24922</v>
      </c>
      <c r="X214" s="87">
        <v>0</v>
      </c>
      <c r="Y214" s="87">
        <v>5736</v>
      </c>
      <c r="Z214" s="87">
        <v>516</v>
      </c>
      <c r="AA214" s="87">
        <v>449</v>
      </c>
      <c r="AB214" s="87">
        <v>1000</v>
      </c>
      <c r="AC214" s="87">
        <v>0</v>
      </c>
      <c r="AD214" s="64">
        <v>11768</v>
      </c>
      <c r="AE214" s="61">
        <v>252</v>
      </c>
      <c r="AF214" s="61">
        <v>20</v>
      </c>
      <c r="AG214" s="61">
        <v>0</v>
      </c>
      <c r="AH214" s="61">
        <v>0</v>
      </c>
      <c r="AI214" s="61">
        <v>0</v>
      </c>
      <c r="AJ214" s="70">
        <v>7701</v>
      </c>
      <c r="AK214" s="61">
        <v>272</v>
      </c>
      <c r="AL214" s="61">
        <v>0</v>
      </c>
      <c r="AM214" s="65">
        <v>186123</v>
      </c>
      <c r="AN214" s="61">
        <v>78590</v>
      </c>
      <c r="AO214" s="61">
        <v>7973</v>
      </c>
      <c r="AP214" s="61">
        <v>99832</v>
      </c>
      <c r="AQ214" s="63">
        <v>186395</v>
      </c>
    </row>
    <row r="215" spans="1:43" s="4" customFormat="1" ht="15">
      <c r="A215" s="58" t="s">
        <v>314</v>
      </c>
      <c r="B215" s="59" t="s">
        <v>106</v>
      </c>
      <c r="C215" s="60">
        <v>1516</v>
      </c>
      <c r="D215" s="84">
        <v>34372</v>
      </c>
      <c r="E215" s="61">
        <v>2660</v>
      </c>
      <c r="F215" s="61">
        <v>0</v>
      </c>
      <c r="G215" s="61">
        <v>37032</v>
      </c>
      <c r="H215" s="62">
        <v>1252</v>
      </c>
      <c r="I215" s="61">
        <v>2609</v>
      </c>
      <c r="J215" s="61">
        <v>1545</v>
      </c>
      <c r="K215" s="61">
        <v>0</v>
      </c>
      <c r="L215" s="61">
        <v>560</v>
      </c>
      <c r="M215" s="61">
        <v>3426</v>
      </c>
      <c r="N215" s="61">
        <v>0</v>
      </c>
      <c r="O215" s="61">
        <v>0</v>
      </c>
      <c r="P215" s="61">
        <v>55</v>
      </c>
      <c r="Q215" s="61">
        <v>0</v>
      </c>
      <c r="R215" s="61">
        <v>405</v>
      </c>
      <c r="S215" s="87">
        <v>8600</v>
      </c>
      <c r="T215" s="87">
        <v>0</v>
      </c>
      <c r="U215" s="87">
        <v>0</v>
      </c>
      <c r="V215" s="87">
        <v>0</v>
      </c>
      <c r="W215" s="87">
        <v>681</v>
      </c>
      <c r="X215" s="87">
        <v>0</v>
      </c>
      <c r="Y215" s="87">
        <v>5259</v>
      </c>
      <c r="Z215" s="87">
        <v>1308</v>
      </c>
      <c r="AA215" s="87">
        <v>2904</v>
      </c>
      <c r="AB215" s="87">
        <v>0</v>
      </c>
      <c r="AC215" s="87">
        <v>0</v>
      </c>
      <c r="AD215" s="64">
        <f aca="true" t="shared" si="10" ref="AD215:AD237">SUM(T215:AC215)</f>
        <v>10152</v>
      </c>
      <c r="AE215" s="61">
        <v>0</v>
      </c>
      <c r="AF215" s="61">
        <v>0</v>
      </c>
      <c r="AG215" s="61">
        <v>0</v>
      </c>
      <c r="AH215" s="61">
        <v>0</v>
      </c>
      <c r="AI215" s="61">
        <v>0</v>
      </c>
      <c r="AJ215" s="70">
        <v>9471</v>
      </c>
      <c r="AK215" s="61">
        <v>0</v>
      </c>
      <c r="AL215" s="61">
        <v>0</v>
      </c>
      <c r="AM215" s="65">
        <v>57036</v>
      </c>
      <c r="AN215" s="61">
        <v>37032</v>
      </c>
      <c r="AO215" s="61">
        <v>9471</v>
      </c>
      <c r="AP215" s="61">
        <v>10533</v>
      </c>
      <c r="AQ215" s="63">
        <v>57036</v>
      </c>
    </row>
    <row r="216" spans="1:43" s="4" customFormat="1" ht="15">
      <c r="A216" s="58" t="s">
        <v>320</v>
      </c>
      <c r="B216" s="59" t="s">
        <v>269</v>
      </c>
      <c r="C216" s="60">
        <v>1504</v>
      </c>
      <c r="D216" s="84">
        <v>84489</v>
      </c>
      <c r="E216" s="61">
        <v>6463</v>
      </c>
      <c r="F216" s="61">
        <v>0</v>
      </c>
      <c r="G216" s="61">
        <v>90952</v>
      </c>
      <c r="H216" s="62">
        <v>6105</v>
      </c>
      <c r="I216" s="61">
        <v>6164</v>
      </c>
      <c r="J216" s="61">
        <v>7528</v>
      </c>
      <c r="K216" s="61">
        <v>0</v>
      </c>
      <c r="L216" s="61">
        <v>5652</v>
      </c>
      <c r="M216" s="61">
        <v>11278</v>
      </c>
      <c r="N216" s="61">
        <v>20372</v>
      </c>
      <c r="O216" s="61">
        <v>0</v>
      </c>
      <c r="P216" s="61">
        <v>0</v>
      </c>
      <c r="Q216" s="61">
        <v>0</v>
      </c>
      <c r="R216" s="61">
        <v>0</v>
      </c>
      <c r="S216" s="87">
        <v>50994</v>
      </c>
      <c r="T216" s="87">
        <v>0</v>
      </c>
      <c r="U216" s="87">
        <v>0</v>
      </c>
      <c r="V216" s="87">
        <v>0</v>
      </c>
      <c r="W216" s="87">
        <v>0</v>
      </c>
      <c r="X216" s="87">
        <v>0</v>
      </c>
      <c r="Y216" s="87">
        <v>8005</v>
      </c>
      <c r="Z216" s="87">
        <v>979</v>
      </c>
      <c r="AA216" s="87">
        <v>7862</v>
      </c>
      <c r="AB216" s="87">
        <v>3675</v>
      </c>
      <c r="AC216" s="87">
        <v>0</v>
      </c>
      <c r="AD216" s="64">
        <f t="shared" si="10"/>
        <v>20521</v>
      </c>
      <c r="AE216" s="61">
        <v>0</v>
      </c>
      <c r="AF216" s="61">
        <v>0</v>
      </c>
      <c r="AG216" s="61">
        <v>0</v>
      </c>
      <c r="AH216" s="61">
        <v>0</v>
      </c>
      <c r="AI216" s="61">
        <v>0</v>
      </c>
      <c r="AJ216" s="70">
        <v>20521</v>
      </c>
      <c r="AK216" s="61">
        <v>0</v>
      </c>
      <c r="AL216" s="61">
        <v>0</v>
      </c>
      <c r="AM216" s="65">
        <v>168572</v>
      </c>
      <c r="AN216" s="61">
        <v>90952</v>
      </c>
      <c r="AO216" s="61">
        <v>20521</v>
      </c>
      <c r="AP216" s="61">
        <v>57099</v>
      </c>
      <c r="AQ216" s="63">
        <v>168572</v>
      </c>
    </row>
    <row r="217" spans="1:43" s="4" customFormat="1" ht="15">
      <c r="A217" s="58" t="s">
        <v>325</v>
      </c>
      <c r="B217" s="59" t="s">
        <v>104</v>
      </c>
      <c r="C217" s="60">
        <v>1494</v>
      </c>
      <c r="D217" s="84">
        <v>63104</v>
      </c>
      <c r="E217" s="61">
        <v>4790</v>
      </c>
      <c r="F217" s="61">
        <v>377</v>
      </c>
      <c r="G217" s="61">
        <v>68271</v>
      </c>
      <c r="H217" s="62">
        <v>4006</v>
      </c>
      <c r="I217" s="61">
        <v>20157</v>
      </c>
      <c r="J217" s="61">
        <v>3568</v>
      </c>
      <c r="K217" s="61">
        <v>0</v>
      </c>
      <c r="L217" s="61">
        <v>6104</v>
      </c>
      <c r="M217" s="61">
        <v>10399</v>
      </c>
      <c r="N217" s="61">
        <v>1816</v>
      </c>
      <c r="O217" s="61">
        <v>0</v>
      </c>
      <c r="P217" s="61">
        <v>0</v>
      </c>
      <c r="Q217" s="61">
        <v>0</v>
      </c>
      <c r="R217" s="61">
        <v>3966</v>
      </c>
      <c r="S217" s="87">
        <v>46010</v>
      </c>
      <c r="T217" s="87">
        <v>0</v>
      </c>
      <c r="U217" s="87">
        <v>0</v>
      </c>
      <c r="V217" s="87">
        <v>0</v>
      </c>
      <c r="W217" s="87">
        <v>1471</v>
      </c>
      <c r="X217" s="88">
        <v>0</v>
      </c>
      <c r="Y217" s="87">
        <v>11484</v>
      </c>
      <c r="Z217" s="87">
        <v>374</v>
      </c>
      <c r="AA217" s="87">
        <v>6926</v>
      </c>
      <c r="AB217" s="87">
        <v>0</v>
      </c>
      <c r="AC217" s="87">
        <v>0</v>
      </c>
      <c r="AD217" s="64">
        <f t="shared" si="10"/>
        <v>20255</v>
      </c>
      <c r="AE217" s="61">
        <v>0</v>
      </c>
      <c r="AF217" s="61">
        <v>0</v>
      </c>
      <c r="AG217" s="61">
        <v>0</v>
      </c>
      <c r="AH217" s="61">
        <v>0</v>
      </c>
      <c r="AI217" s="61">
        <v>0</v>
      </c>
      <c r="AJ217" s="70">
        <v>18784</v>
      </c>
      <c r="AK217" s="61">
        <v>0</v>
      </c>
      <c r="AL217" s="61">
        <v>0</v>
      </c>
      <c r="AM217" s="65">
        <v>138542</v>
      </c>
      <c r="AN217" s="61">
        <v>67894</v>
      </c>
      <c r="AO217" s="61">
        <v>18784</v>
      </c>
      <c r="AP217" s="61">
        <v>51864</v>
      </c>
      <c r="AQ217" s="63">
        <v>138542</v>
      </c>
    </row>
    <row r="218" spans="1:43" s="4" customFormat="1" ht="30">
      <c r="A218" s="58" t="s">
        <v>324</v>
      </c>
      <c r="B218" s="59" t="s">
        <v>88</v>
      </c>
      <c r="C218" s="60">
        <v>1405</v>
      </c>
      <c r="D218" s="84">
        <v>56763</v>
      </c>
      <c r="E218" s="61">
        <v>5183</v>
      </c>
      <c r="F218" s="61">
        <v>0</v>
      </c>
      <c r="G218" s="61">
        <v>61946</v>
      </c>
      <c r="H218" s="62">
        <v>3934</v>
      </c>
      <c r="I218" s="61">
        <v>3876</v>
      </c>
      <c r="J218" s="61">
        <v>4823</v>
      </c>
      <c r="K218" s="61">
        <v>1436</v>
      </c>
      <c r="L218" s="61">
        <v>5665</v>
      </c>
      <c r="M218" s="61">
        <v>6235</v>
      </c>
      <c r="N218" s="61">
        <v>5612</v>
      </c>
      <c r="O218" s="61">
        <v>672</v>
      </c>
      <c r="P218" s="61">
        <v>0</v>
      </c>
      <c r="Q218" s="61">
        <v>0</v>
      </c>
      <c r="R218" s="61">
        <v>0</v>
      </c>
      <c r="S218" s="87">
        <v>28319</v>
      </c>
      <c r="T218" s="87">
        <v>0</v>
      </c>
      <c r="U218" s="87">
        <v>0</v>
      </c>
      <c r="V218" s="87">
        <v>0</v>
      </c>
      <c r="W218" s="87">
        <v>2264</v>
      </c>
      <c r="X218" s="87">
        <v>0</v>
      </c>
      <c r="Y218" s="87">
        <v>11014</v>
      </c>
      <c r="Z218" s="87">
        <v>228</v>
      </c>
      <c r="AA218" s="87">
        <v>2956</v>
      </c>
      <c r="AB218" s="87">
        <v>0</v>
      </c>
      <c r="AC218" s="87">
        <v>0</v>
      </c>
      <c r="AD218" s="64">
        <f t="shared" si="10"/>
        <v>16462</v>
      </c>
      <c r="AE218" s="61">
        <v>0</v>
      </c>
      <c r="AF218" s="61">
        <v>0</v>
      </c>
      <c r="AG218" s="61">
        <v>0</v>
      </c>
      <c r="AH218" s="61">
        <v>0</v>
      </c>
      <c r="AI218" s="61">
        <v>0</v>
      </c>
      <c r="AJ218" s="70">
        <v>14198</v>
      </c>
      <c r="AK218" s="61">
        <v>0</v>
      </c>
      <c r="AL218" s="61">
        <v>0</v>
      </c>
      <c r="AM218" s="65">
        <v>110661</v>
      </c>
      <c r="AN218" s="61">
        <v>61946</v>
      </c>
      <c r="AO218" s="61">
        <v>14198</v>
      </c>
      <c r="AP218" s="61">
        <v>34517</v>
      </c>
      <c r="AQ218" s="63">
        <v>110661</v>
      </c>
    </row>
    <row r="219" spans="1:43" s="4" customFormat="1" ht="15">
      <c r="A219" s="58" t="s">
        <v>330</v>
      </c>
      <c r="B219" s="59" t="s">
        <v>224</v>
      </c>
      <c r="C219" s="60">
        <v>1387</v>
      </c>
      <c r="D219" s="84">
        <v>34989</v>
      </c>
      <c r="E219" s="61">
        <v>2634</v>
      </c>
      <c r="F219" s="61">
        <v>0</v>
      </c>
      <c r="G219" s="61">
        <v>37623</v>
      </c>
      <c r="H219" s="62">
        <v>1730</v>
      </c>
      <c r="I219" s="61">
        <v>1368</v>
      </c>
      <c r="J219" s="61">
        <v>2031</v>
      </c>
      <c r="K219" s="61">
        <v>0</v>
      </c>
      <c r="L219" s="61">
        <v>2856</v>
      </c>
      <c r="M219" s="61">
        <v>4828</v>
      </c>
      <c r="N219" s="61">
        <v>3427</v>
      </c>
      <c r="O219" s="61">
        <v>0</v>
      </c>
      <c r="P219" s="61">
        <v>0</v>
      </c>
      <c r="Q219" s="61">
        <v>0</v>
      </c>
      <c r="R219" s="61">
        <v>5450</v>
      </c>
      <c r="S219" s="87">
        <v>19960</v>
      </c>
      <c r="T219" s="87">
        <v>0</v>
      </c>
      <c r="U219" s="87">
        <v>0</v>
      </c>
      <c r="V219" s="87">
        <v>2209</v>
      </c>
      <c r="W219" s="87">
        <v>2852</v>
      </c>
      <c r="X219" s="87">
        <v>0</v>
      </c>
      <c r="Y219" s="87">
        <v>6270</v>
      </c>
      <c r="Z219" s="87">
        <v>447</v>
      </c>
      <c r="AA219" s="87">
        <v>1195</v>
      </c>
      <c r="AB219" s="87">
        <v>0</v>
      </c>
      <c r="AC219" s="87">
        <v>0</v>
      </c>
      <c r="AD219" s="64">
        <f t="shared" si="10"/>
        <v>12973</v>
      </c>
      <c r="AE219" s="61">
        <v>0</v>
      </c>
      <c r="AF219" s="61">
        <v>0</v>
      </c>
      <c r="AG219" s="61">
        <v>0</v>
      </c>
      <c r="AH219" s="61">
        <v>0</v>
      </c>
      <c r="AI219" s="61">
        <v>0</v>
      </c>
      <c r="AJ219" s="70">
        <v>7912</v>
      </c>
      <c r="AK219" s="61">
        <v>0</v>
      </c>
      <c r="AL219" s="61">
        <v>0</v>
      </c>
      <c r="AM219" s="65">
        <v>72286</v>
      </c>
      <c r="AN219" s="61">
        <v>37623</v>
      </c>
      <c r="AO219" s="61">
        <v>7912</v>
      </c>
      <c r="AP219" s="61">
        <v>26751</v>
      </c>
      <c r="AQ219" s="63">
        <v>72286</v>
      </c>
    </row>
    <row r="220" spans="1:43" s="4" customFormat="1" ht="15">
      <c r="A220" s="58" t="s">
        <v>327</v>
      </c>
      <c r="B220" s="59" t="s">
        <v>235</v>
      </c>
      <c r="C220" s="60">
        <v>1385</v>
      </c>
      <c r="D220" s="84">
        <v>60693</v>
      </c>
      <c r="E220" s="61">
        <v>11582</v>
      </c>
      <c r="F220" s="61">
        <v>0</v>
      </c>
      <c r="G220" s="61">
        <v>72275</v>
      </c>
      <c r="H220" s="62">
        <v>9474</v>
      </c>
      <c r="I220" s="61">
        <v>0</v>
      </c>
      <c r="J220" s="61">
        <v>4250</v>
      </c>
      <c r="K220" s="61">
        <v>55</v>
      </c>
      <c r="L220" s="61">
        <v>3803</v>
      </c>
      <c r="M220" s="61">
        <v>2834</v>
      </c>
      <c r="N220" s="61">
        <v>11074</v>
      </c>
      <c r="O220" s="61">
        <v>0</v>
      </c>
      <c r="P220" s="61">
        <v>0</v>
      </c>
      <c r="Q220" s="61">
        <v>0</v>
      </c>
      <c r="R220" s="61">
        <v>452</v>
      </c>
      <c r="S220" s="87">
        <v>22468</v>
      </c>
      <c r="T220" s="87">
        <v>0</v>
      </c>
      <c r="U220" s="87">
        <v>0</v>
      </c>
      <c r="V220" s="87">
        <v>400</v>
      </c>
      <c r="W220" s="87">
        <v>4455</v>
      </c>
      <c r="X220" s="87">
        <v>0</v>
      </c>
      <c r="Y220" s="87">
        <v>9157</v>
      </c>
      <c r="Z220" s="87">
        <v>1447</v>
      </c>
      <c r="AA220" s="87">
        <v>3207</v>
      </c>
      <c r="AB220" s="87">
        <v>3418</v>
      </c>
      <c r="AC220" s="87">
        <v>0</v>
      </c>
      <c r="AD220" s="64">
        <f t="shared" si="10"/>
        <v>22084</v>
      </c>
      <c r="AE220" s="61">
        <v>0</v>
      </c>
      <c r="AF220" s="61">
        <v>0</v>
      </c>
      <c r="AG220" s="61">
        <v>0</v>
      </c>
      <c r="AH220" s="61">
        <v>0</v>
      </c>
      <c r="AI220" s="61">
        <v>0</v>
      </c>
      <c r="AJ220" s="70">
        <v>17229</v>
      </c>
      <c r="AK220" s="61">
        <v>0</v>
      </c>
      <c r="AL220" s="61">
        <v>0</v>
      </c>
      <c r="AM220" s="65">
        <v>126301</v>
      </c>
      <c r="AN220" s="61">
        <v>72275</v>
      </c>
      <c r="AO220" s="61">
        <v>17229</v>
      </c>
      <c r="AP220" s="61">
        <v>36797</v>
      </c>
      <c r="AQ220" s="63">
        <v>126301</v>
      </c>
    </row>
    <row r="221" spans="1:43" s="4" customFormat="1" ht="15">
      <c r="A221" s="58" t="s">
        <v>326</v>
      </c>
      <c r="B221" s="59" t="s">
        <v>157</v>
      </c>
      <c r="C221" s="60">
        <v>1292</v>
      </c>
      <c r="D221" s="84">
        <v>34126</v>
      </c>
      <c r="E221" s="61">
        <v>7504</v>
      </c>
      <c r="F221" s="61">
        <v>0</v>
      </c>
      <c r="G221" s="61">
        <v>41630</v>
      </c>
      <c r="H221" s="62">
        <v>1217</v>
      </c>
      <c r="I221" s="61">
        <v>8978</v>
      </c>
      <c r="J221" s="61">
        <v>2618</v>
      </c>
      <c r="K221" s="61">
        <v>0</v>
      </c>
      <c r="L221" s="61">
        <v>1896</v>
      </c>
      <c r="M221" s="61">
        <v>3409</v>
      </c>
      <c r="N221" s="61">
        <v>388</v>
      </c>
      <c r="O221" s="61">
        <v>1</v>
      </c>
      <c r="P221" s="61">
        <v>0</v>
      </c>
      <c r="Q221" s="61">
        <v>0</v>
      </c>
      <c r="R221" s="61">
        <v>70</v>
      </c>
      <c r="S221" s="87">
        <v>17360</v>
      </c>
      <c r="T221" s="87">
        <v>0</v>
      </c>
      <c r="U221" s="87">
        <v>0</v>
      </c>
      <c r="V221" s="87">
        <v>0</v>
      </c>
      <c r="W221" s="87">
        <v>100</v>
      </c>
      <c r="X221" s="87">
        <v>0</v>
      </c>
      <c r="Y221" s="87">
        <v>5217</v>
      </c>
      <c r="Z221" s="87">
        <v>638</v>
      </c>
      <c r="AA221" s="87">
        <v>1922</v>
      </c>
      <c r="AB221" s="87">
        <v>921</v>
      </c>
      <c r="AC221" s="87">
        <v>0</v>
      </c>
      <c r="AD221" s="64">
        <f t="shared" si="10"/>
        <v>8798</v>
      </c>
      <c r="AE221" s="61">
        <v>0</v>
      </c>
      <c r="AF221" s="61">
        <v>0</v>
      </c>
      <c r="AG221" s="61">
        <v>0</v>
      </c>
      <c r="AH221" s="61">
        <v>0</v>
      </c>
      <c r="AI221" s="61">
        <v>0</v>
      </c>
      <c r="AJ221" s="70">
        <v>8698</v>
      </c>
      <c r="AK221" s="61">
        <v>0</v>
      </c>
      <c r="AL221" s="61">
        <v>0</v>
      </c>
      <c r="AM221" s="65">
        <v>69005</v>
      </c>
      <c r="AN221" s="61">
        <v>41630</v>
      </c>
      <c r="AO221" s="61">
        <v>8698</v>
      </c>
      <c r="AP221" s="61">
        <v>18677</v>
      </c>
      <c r="AQ221" s="63">
        <v>69005</v>
      </c>
    </row>
    <row r="222" spans="1:43" s="4" customFormat="1" ht="15">
      <c r="A222" s="58" t="s">
        <v>332</v>
      </c>
      <c r="B222" s="59" t="s">
        <v>217</v>
      </c>
      <c r="C222" s="60">
        <v>1270</v>
      </c>
      <c r="D222" s="84">
        <v>28476</v>
      </c>
      <c r="E222" s="61">
        <v>2179</v>
      </c>
      <c r="F222" s="61">
        <v>0</v>
      </c>
      <c r="G222" s="61">
        <v>30655</v>
      </c>
      <c r="H222" s="62">
        <v>837</v>
      </c>
      <c r="I222" s="61">
        <v>4539</v>
      </c>
      <c r="J222" s="61">
        <v>2122</v>
      </c>
      <c r="K222" s="61">
        <v>301</v>
      </c>
      <c r="L222" s="61">
        <v>2658</v>
      </c>
      <c r="M222" s="61">
        <v>2395</v>
      </c>
      <c r="N222" s="61">
        <v>332</v>
      </c>
      <c r="O222" s="61">
        <v>0</v>
      </c>
      <c r="P222" s="61">
        <v>0</v>
      </c>
      <c r="Q222" s="61">
        <v>0</v>
      </c>
      <c r="R222" s="61">
        <v>498</v>
      </c>
      <c r="S222" s="87">
        <v>12845</v>
      </c>
      <c r="T222" s="87">
        <v>0</v>
      </c>
      <c r="U222" s="87">
        <v>0</v>
      </c>
      <c r="V222" s="87">
        <v>0</v>
      </c>
      <c r="W222" s="87">
        <v>0</v>
      </c>
      <c r="X222" s="87">
        <v>0</v>
      </c>
      <c r="Y222" s="87">
        <v>8479</v>
      </c>
      <c r="Z222" s="87">
        <v>684</v>
      </c>
      <c r="AA222" s="87">
        <v>616</v>
      </c>
      <c r="AB222" s="87">
        <v>0</v>
      </c>
      <c r="AC222" s="87">
        <v>0</v>
      </c>
      <c r="AD222" s="64">
        <f t="shared" si="10"/>
        <v>9779</v>
      </c>
      <c r="AE222" s="61">
        <v>0</v>
      </c>
      <c r="AF222" s="61">
        <v>0</v>
      </c>
      <c r="AG222" s="61">
        <v>0</v>
      </c>
      <c r="AH222" s="61">
        <v>0</v>
      </c>
      <c r="AI222" s="61">
        <v>0</v>
      </c>
      <c r="AJ222" s="70">
        <v>9779</v>
      </c>
      <c r="AK222" s="61">
        <v>0</v>
      </c>
      <c r="AL222" s="61">
        <v>0</v>
      </c>
      <c r="AM222" s="65">
        <v>54116</v>
      </c>
      <c r="AN222" s="61">
        <v>30655</v>
      </c>
      <c r="AO222" s="61">
        <v>9779</v>
      </c>
      <c r="AP222" s="61">
        <v>13682</v>
      </c>
      <c r="AQ222" s="63">
        <v>54116</v>
      </c>
    </row>
    <row r="223" spans="1:43" s="4" customFormat="1" ht="15">
      <c r="A223" s="58" t="s">
        <v>328</v>
      </c>
      <c r="B223" s="59" t="s">
        <v>199</v>
      </c>
      <c r="C223" s="60">
        <v>1266</v>
      </c>
      <c r="D223" s="84">
        <v>70870</v>
      </c>
      <c r="E223" s="61">
        <v>5422</v>
      </c>
      <c r="F223" s="61">
        <v>0</v>
      </c>
      <c r="G223" s="61">
        <v>76292</v>
      </c>
      <c r="H223" s="62">
        <v>5071</v>
      </c>
      <c r="I223" s="61">
        <v>3947</v>
      </c>
      <c r="J223" s="61">
        <v>3683</v>
      </c>
      <c r="K223" s="61">
        <v>0</v>
      </c>
      <c r="L223" s="61">
        <v>3447</v>
      </c>
      <c r="M223" s="61">
        <v>11703</v>
      </c>
      <c r="N223" s="61">
        <v>9700</v>
      </c>
      <c r="O223" s="61">
        <v>228</v>
      </c>
      <c r="P223" s="61">
        <v>0</v>
      </c>
      <c r="Q223" s="61">
        <v>52626</v>
      </c>
      <c r="R223" s="61">
        <v>0</v>
      </c>
      <c r="S223" s="87">
        <v>85334</v>
      </c>
      <c r="T223" s="87">
        <v>0</v>
      </c>
      <c r="U223" s="87">
        <v>0</v>
      </c>
      <c r="V223" s="87">
        <v>0</v>
      </c>
      <c r="W223" s="87">
        <v>3823</v>
      </c>
      <c r="X223" s="87">
        <v>0</v>
      </c>
      <c r="Y223" s="87">
        <v>11914</v>
      </c>
      <c r="Z223" s="87">
        <v>960</v>
      </c>
      <c r="AA223" s="87">
        <v>3264</v>
      </c>
      <c r="AB223" s="87">
        <v>0</v>
      </c>
      <c r="AC223" s="87">
        <v>0</v>
      </c>
      <c r="AD223" s="64">
        <f t="shared" si="10"/>
        <v>19961</v>
      </c>
      <c r="AE223" s="61">
        <v>3498</v>
      </c>
      <c r="AF223" s="61">
        <v>0</v>
      </c>
      <c r="AG223" s="61">
        <v>0</v>
      </c>
      <c r="AH223" s="61">
        <v>0</v>
      </c>
      <c r="AI223" s="61">
        <v>0</v>
      </c>
      <c r="AJ223" s="70">
        <v>16138</v>
      </c>
      <c r="AK223" s="61">
        <v>3498</v>
      </c>
      <c r="AL223" s="61">
        <v>0</v>
      </c>
      <c r="AM223" s="65">
        <v>186658</v>
      </c>
      <c r="AN223" s="61">
        <v>76292</v>
      </c>
      <c r="AO223" s="61">
        <v>19636</v>
      </c>
      <c r="AP223" s="61">
        <v>94228</v>
      </c>
      <c r="AQ223" s="63">
        <v>190156</v>
      </c>
    </row>
    <row r="224" spans="1:43" s="4" customFormat="1" ht="15">
      <c r="A224" s="58" t="s">
        <v>329</v>
      </c>
      <c r="B224" s="59" t="s">
        <v>154</v>
      </c>
      <c r="C224" s="60">
        <v>1259</v>
      </c>
      <c r="D224" s="84">
        <v>91161</v>
      </c>
      <c r="E224" s="61">
        <v>14323</v>
      </c>
      <c r="F224" s="61">
        <v>0</v>
      </c>
      <c r="G224" s="61">
        <v>105484</v>
      </c>
      <c r="H224" s="62">
        <v>2323</v>
      </c>
      <c r="I224" s="61">
        <v>3443</v>
      </c>
      <c r="J224" s="61">
        <v>4799</v>
      </c>
      <c r="K224" s="61">
        <v>0</v>
      </c>
      <c r="L224" s="61">
        <v>3882</v>
      </c>
      <c r="M224" s="61">
        <v>11849</v>
      </c>
      <c r="N224" s="61">
        <v>16217</v>
      </c>
      <c r="O224" s="61">
        <v>0</v>
      </c>
      <c r="P224" s="61">
        <v>0</v>
      </c>
      <c r="Q224" s="61">
        <v>0</v>
      </c>
      <c r="R224" s="61">
        <v>0</v>
      </c>
      <c r="S224" s="87">
        <v>40190</v>
      </c>
      <c r="T224" s="87">
        <v>0</v>
      </c>
      <c r="U224" s="87">
        <v>0</v>
      </c>
      <c r="V224" s="87">
        <v>5209</v>
      </c>
      <c r="W224" s="87">
        <v>2761</v>
      </c>
      <c r="X224" s="87">
        <v>15977</v>
      </c>
      <c r="Y224" s="87">
        <v>8556</v>
      </c>
      <c r="Z224" s="87">
        <v>565</v>
      </c>
      <c r="AA224" s="87">
        <v>4972</v>
      </c>
      <c r="AB224" s="87">
        <v>326</v>
      </c>
      <c r="AC224" s="87">
        <v>0</v>
      </c>
      <c r="AD224" s="64">
        <f t="shared" si="10"/>
        <v>38366</v>
      </c>
      <c r="AE224" s="61">
        <v>1955</v>
      </c>
      <c r="AF224" s="61">
        <v>0</v>
      </c>
      <c r="AG224" s="61">
        <v>0</v>
      </c>
      <c r="AH224" s="61">
        <v>0</v>
      </c>
      <c r="AI224" s="61">
        <v>0</v>
      </c>
      <c r="AJ224" s="70">
        <v>30396</v>
      </c>
      <c r="AK224" s="61">
        <v>1955</v>
      </c>
      <c r="AL224" s="61">
        <v>0</v>
      </c>
      <c r="AM224" s="65">
        <v>186363</v>
      </c>
      <c r="AN224" s="61">
        <v>105484</v>
      </c>
      <c r="AO224" s="61">
        <v>16374</v>
      </c>
      <c r="AP224" s="61">
        <v>66460</v>
      </c>
      <c r="AQ224" s="63">
        <v>188318</v>
      </c>
    </row>
    <row r="225" spans="1:43" s="4" customFormat="1" ht="15">
      <c r="A225" s="58" t="s">
        <v>331</v>
      </c>
      <c r="B225" s="59" t="s">
        <v>104</v>
      </c>
      <c r="C225" s="60">
        <v>1219</v>
      </c>
      <c r="D225" s="84">
        <v>86079</v>
      </c>
      <c r="E225" s="61">
        <v>6585</v>
      </c>
      <c r="F225" s="61">
        <v>0</v>
      </c>
      <c r="G225" s="61">
        <v>92664</v>
      </c>
      <c r="H225" s="62">
        <v>4653</v>
      </c>
      <c r="I225" s="61">
        <v>15063</v>
      </c>
      <c r="J225" s="61">
        <v>5122</v>
      </c>
      <c r="K225" s="61">
        <v>0</v>
      </c>
      <c r="L225" s="61">
        <v>3803</v>
      </c>
      <c r="M225" s="61">
        <v>11291</v>
      </c>
      <c r="N225" s="61">
        <v>2212</v>
      </c>
      <c r="O225" s="61">
        <v>50</v>
      </c>
      <c r="P225" s="61">
        <v>0</v>
      </c>
      <c r="Q225" s="61">
        <v>0</v>
      </c>
      <c r="R225" s="61">
        <v>0</v>
      </c>
      <c r="S225" s="87">
        <v>37541</v>
      </c>
      <c r="T225" s="87">
        <v>0</v>
      </c>
      <c r="U225" s="87">
        <v>0</v>
      </c>
      <c r="V225" s="87">
        <v>0</v>
      </c>
      <c r="W225" s="87">
        <v>0</v>
      </c>
      <c r="X225" s="87">
        <v>0</v>
      </c>
      <c r="Y225" s="87">
        <v>11467</v>
      </c>
      <c r="Z225" s="87">
        <v>1298</v>
      </c>
      <c r="AA225" s="87">
        <v>1775</v>
      </c>
      <c r="AB225" s="87">
        <v>1500</v>
      </c>
      <c r="AC225" s="87">
        <v>0</v>
      </c>
      <c r="AD225" s="64">
        <f t="shared" si="10"/>
        <v>16040</v>
      </c>
      <c r="AE225" s="61">
        <v>0</v>
      </c>
      <c r="AF225" s="61">
        <v>0</v>
      </c>
      <c r="AG225" s="61">
        <v>0</v>
      </c>
      <c r="AH225" s="61">
        <v>0</v>
      </c>
      <c r="AI225" s="61">
        <v>0</v>
      </c>
      <c r="AJ225" s="70">
        <v>16040</v>
      </c>
      <c r="AK225" s="61">
        <v>0</v>
      </c>
      <c r="AL225" s="61">
        <v>0</v>
      </c>
      <c r="AM225" s="65">
        <v>150898</v>
      </c>
      <c r="AN225" s="61">
        <v>92664</v>
      </c>
      <c r="AO225" s="61">
        <v>16040</v>
      </c>
      <c r="AP225" s="61">
        <v>42194</v>
      </c>
      <c r="AQ225" s="63">
        <v>150898</v>
      </c>
    </row>
    <row r="226" spans="1:43" s="4" customFormat="1" ht="15">
      <c r="A226" s="58" t="s">
        <v>333</v>
      </c>
      <c r="B226" s="59" t="s">
        <v>334</v>
      </c>
      <c r="C226" s="60">
        <v>1192</v>
      </c>
      <c r="D226" s="84">
        <v>48738</v>
      </c>
      <c r="E226" s="61">
        <v>3411</v>
      </c>
      <c r="F226" s="61">
        <v>0</v>
      </c>
      <c r="G226" s="61">
        <v>52149</v>
      </c>
      <c r="H226" s="62">
        <v>7231</v>
      </c>
      <c r="I226" s="61">
        <v>8019</v>
      </c>
      <c r="J226" s="61">
        <v>4676</v>
      </c>
      <c r="K226" s="61">
        <v>2</v>
      </c>
      <c r="L226" s="61">
        <v>7205</v>
      </c>
      <c r="M226" s="61">
        <v>8448</v>
      </c>
      <c r="N226" s="61">
        <v>0</v>
      </c>
      <c r="O226" s="61">
        <v>20</v>
      </c>
      <c r="P226" s="61">
        <v>0</v>
      </c>
      <c r="Q226" s="61">
        <v>0</v>
      </c>
      <c r="R226" s="61">
        <v>0</v>
      </c>
      <c r="S226" s="87">
        <v>28370</v>
      </c>
      <c r="T226" s="87">
        <v>0</v>
      </c>
      <c r="U226" s="87">
        <v>0</v>
      </c>
      <c r="V226" s="87">
        <v>3200</v>
      </c>
      <c r="W226" s="87">
        <v>916</v>
      </c>
      <c r="X226" s="87">
        <v>0</v>
      </c>
      <c r="Y226" s="87">
        <v>15953</v>
      </c>
      <c r="Z226" s="87">
        <v>879</v>
      </c>
      <c r="AA226" s="87">
        <v>1307</v>
      </c>
      <c r="AB226" s="87">
        <v>1500</v>
      </c>
      <c r="AC226" s="87">
        <v>0</v>
      </c>
      <c r="AD226" s="64">
        <f t="shared" si="10"/>
        <v>23755</v>
      </c>
      <c r="AE226" s="61">
        <v>0</v>
      </c>
      <c r="AF226" s="61">
        <v>0</v>
      </c>
      <c r="AG226" s="61">
        <v>0</v>
      </c>
      <c r="AH226" s="61">
        <v>0</v>
      </c>
      <c r="AI226" s="61">
        <v>0</v>
      </c>
      <c r="AJ226" s="70">
        <v>19639</v>
      </c>
      <c r="AK226" s="61">
        <v>1500</v>
      </c>
      <c r="AL226" s="61">
        <v>1500</v>
      </c>
      <c r="AM226" s="65">
        <v>111505</v>
      </c>
      <c r="AN226" s="61">
        <v>52149</v>
      </c>
      <c r="AO226" s="61">
        <v>19639</v>
      </c>
      <c r="AP226" s="61">
        <v>41217</v>
      </c>
      <c r="AQ226" s="63">
        <v>113005</v>
      </c>
    </row>
    <row r="227" spans="1:43" s="4" customFormat="1" ht="15">
      <c r="A227" s="58" t="s">
        <v>335</v>
      </c>
      <c r="B227" s="59" t="s">
        <v>150</v>
      </c>
      <c r="C227" s="60">
        <v>1133</v>
      </c>
      <c r="D227" s="84">
        <v>10710</v>
      </c>
      <c r="E227" s="61">
        <v>582</v>
      </c>
      <c r="F227" s="61">
        <v>0</v>
      </c>
      <c r="G227" s="61">
        <v>11292</v>
      </c>
      <c r="H227" s="62">
        <v>711</v>
      </c>
      <c r="I227" s="61">
        <v>1917</v>
      </c>
      <c r="J227" s="61">
        <v>1941</v>
      </c>
      <c r="K227" s="61">
        <v>41</v>
      </c>
      <c r="L227" s="61">
        <v>0</v>
      </c>
      <c r="M227" s="61">
        <v>3518</v>
      </c>
      <c r="N227" s="61">
        <v>0</v>
      </c>
      <c r="O227" s="61">
        <v>0</v>
      </c>
      <c r="P227" s="61">
        <v>0</v>
      </c>
      <c r="Q227" s="61">
        <v>0</v>
      </c>
      <c r="R227" s="61">
        <v>0</v>
      </c>
      <c r="S227" s="87">
        <v>7417</v>
      </c>
      <c r="T227" s="87">
        <v>0</v>
      </c>
      <c r="U227" s="87">
        <v>0</v>
      </c>
      <c r="V227" s="87">
        <v>0</v>
      </c>
      <c r="W227" s="87">
        <v>0</v>
      </c>
      <c r="X227" s="87">
        <v>0</v>
      </c>
      <c r="Y227" s="87">
        <v>5608</v>
      </c>
      <c r="Z227" s="87">
        <v>427</v>
      </c>
      <c r="AA227" s="87">
        <v>0</v>
      </c>
      <c r="AB227" s="87">
        <v>0</v>
      </c>
      <c r="AC227" s="87">
        <v>0</v>
      </c>
      <c r="AD227" s="64">
        <f t="shared" si="10"/>
        <v>6035</v>
      </c>
      <c r="AE227" s="61">
        <v>0</v>
      </c>
      <c r="AF227" s="61">
        <v>0</v>
      </c>
      <c r="AG227" s="61">
        <v>0</v>
      </c>
      <c r="AH227" s="61">
        <v>0</v>
      </c>
      <c r="AI227" s="61">
        <v>0</v>
      </c>
      <c r="AJ227" s="70">
        <v>6035</v>
      </c>
      <c r="AK227" s="61">
        <v>1595</v>
      </c>
      <c r="AL227" s="61">
        <v>1595</v>
      </c>
      <c r="AM227" s="65">
        <v>25455</v>
      </c>
      <c r="AN227" s="61">
        <v>11292</v>
      </c>
      <c r="AO227" s="61">
        <v>6035</v>
      </c>
      <c r="AP227" s="61">
        <v>9723</v>
      </c>
      <c r="AQ227" s="63">
        <v>27050</v>
      </c>
    </row>
    <row r="228" spans="1:43" s="4" customFormat="1" ht="15">
      <c r="A228" s="58" t="s">
        <v>337</v>
      </c>
      <c r="B228" s="59" t="s">
        <v>208</v>
      </c>
      <c r="C228" s="60">
        <v>1100</v>
      </c>
      <c r="D228" s="84">
        <v>80280</v>
      </c>
      <c r="E228" s="61">
        <v>6633</v>
      </c>
      <c r="F228" s="61">
        <v>0</v>
      </c>
      <c r="G228" s="61">
        <v>86913</v>
      </c>
      <c r="H228" s="62">
        <v>3846</v>
      </c>
      <c r="I228" s="61">
        <v>9041</v>
      </c>
      <c r="J228" s="61">
        <v>2457</v>
      </c>
      <c r="K228" s="61">
        <v>0</v>
      </c>
      <c r="L228" s="61">
        <v>5289</v>
      </c>
      <c r="M228" s="61">
        <v>11577</v>
      </c>
      <c r="N228" s="61">
        <v>2141</v>
      </c>
      <c r="O228" s="61">
        <v>1146</v>
      </c>
      <c r="P228" s="61">
        <v>0</v>
      </c>
      <c r="Q228" s="61">
        <v>0</v>
      </c>
      <c r="R228" s="61">
        <v>218</v>
      </c>
      <c r="S228" s="87">
        <v>31869</v>
      </c>
      <c r="T228" s="87">
        <v>0</v>
      </c>
      <c r="U228" s="87">
        <v>0</v>
      </c>
      <c r="V228" s="87">
        <v>0</v>
      </c>
      <c r="W228" s="87">
        <v>543</v>
      </c>
      <c r="X228" s="87">
        <v>3950</v>
      </c>
      <c r="Y228" s="87">
        <v>9712</v>
      </c>
      <c r="Z228" s="87">
        <v>754</v>
      </c>
      <c r="AA228" s="87">
        <v>3861</v>
      </c>
      <c r="AB228" s="87">
        <v>1325</v>
      </c>
      <c r="AC228" s="87">
        <v>0</v>
      </c>
      <c r="AD228" s="64">
        <f t="shared" si="10"/>
        <v>20145</v>
      </c>
      <c r="AE228" s="61">
        <v>0</v>
      </c>
      <c r="AF228" s="61">
        <v>0</v>
      </c>
      <c r="AG228" s="61">
        <v>0</v>
      </c>
      <c r="AH228" s="61">
        <v>0</v>
      </c>
      <c r="AI228" s="61">
        <v>0</v>
      </c>
      <c r="AJ228" s="70">
        <v>19602</v>
      </c>
      <c r="AK228" s="61">
        <v>0</v>
      </c>
      <c r="AL228" s="61">
        <v>0</v>
      </c>
      <c r="AM228" s="65">
        <v>142773</v>
      </c>
      <c r="AN228" s="61">
        <v>86913</v>
      </c>
      <c r="AO228" s="61">
        <v>15652</v>
      </c>
      <c r="AP228" s="61">
        <v>40208</v>
      </c>
      <c r="AQ228" s="63">
        <v>142773</v>
      </c>
    </row>
    <row r="229" spans="1:43" s="4" customFormat="1" ht="15">
      <c r="A229" s="58" t="s">
        <v>339</v>
      </c>
      <c r="B229" s="59" t="s">
        <v>269</v>
      </c>
      <c r="C229" s="60">
        <v>1085</v>
      </c>
      <c r="D229" s="84">
        <v>78913</v>
      </c>
      <c r="E229" s="61">
        <v>6036</v>
      </c>
      <c r="F229" s="61">
        <v>0</v>
      </c>
      <c r="G229" s="61">
        <v>84949</v>
      </c>
      <c r="H229" s="62">
        <v>2873</v>
      </c>
      <c r="I229" s="61">
        <v>6564</v>
      </c>
      <c r="J229" s="61">
        <v>1010</v>
      </c>
      <c r="K229" s="61">
        <v>0</v>
      </c>
      <c r="L229" s="61">
        <v>4932</v>
      </c>
      <c r="M229" s="61">
        <v>11309</v>
      </c>
      <c r="N229" s="61">
        <v>8010</v>
      </c>
      <c r="O229" s="61">
        <v>0</v>
      </c>
      <c r="P229" s="61">
        <v>0</v>
      </c>
      <c r="Q229" s="61">
        <v>0</v>
      </c>
      <c r="R229" s="61">
        <v>2724</v>
      </c>
      <c r="S229" s="87">
        <v>34549</v>
      </c>
      <c r="T229" s="87">
        <v>0</v>
      </c>
      <c r="U229" s="87">
        <v>0</v>
      </c>
      <c r="V229" s="87">
        <v>0</v>
      </c>
      <c r="W229" s="87">
        <v>537</v>
      </c>
      <c r="X229" s="87">
        <v>0</v>
      </c>
      <c r="Y229" s="87">
        <v>8181</v>
      </c>
      <c r="Z229" s="87">
        <v>945</v>
      </c>
      <c r="AA229" s="87">
        <v>4033</v>
      </c>
      <c r="AB229" s="87">
        <v>1500</v>
      </c>
      <c r="AC229" s="87">
        <v>0</v>
      </c>
      <c r="AD229" s="64">
        <f t="shared" si="10"/>
        <v>15196</v>
      </c>
      <c r="AE229" s="61">
        <v>130</v>
      </c>
      <c r="AF229" s="61">
        <v>0</v>
      </c>
      <c r="AG229" s="61">
        <v>0</v>
      </c>
      <c r="AH229" s="61">
        <v>0</v>
      </c>
      <c r="AI229" s="61">
        <v>0</v>
      </c>
      <c r="AJ229" s="70">
        <v>14659</v>
      </c>
      <c r="AK229" s="61">
        <v>130</v>
      </c>
      <c r="AL229" s="61">
        <v>0</v>
      </c>
      <c r="AM229" s="65">
        <v>137567</v>
      </c>
      <c r="AN229" s="61">
        <v>84949</v>
      </c>
      <c r="AO229" s="61">
        <v>14789</v>
      </c>
      <c r="AP229" s="61">
        <v>37959</v>
      </c>
      <c r="AQ229" s="63">
        <v>137697</v>
      </c>
    </row>
    <row r="230" spans="1:43" s="4" customFormat="1" ht="15">
      <c r="A230" s="58" t="s">
        <v>340</v>
      </c>
      <c r="B230" s="59" t="s">
        <v>57</v>
      </c>
      <c r="C230" s="60">
        <v>1000</v>
      </c>
      <c r="D230" s="84">
        <v>51332</v>
      </c>
      <c r="E230" s="61">
        <v>3927</v>
      </c>
      <c r="F230" s="61">
        <v>0</v>
      </c>
      <c r="G230" s="61">
        <v>55259</v>
      </c>
      <c r="H230" s="62">
        <v>1999</v>
      </c>
      <c r="I230" s="61">
        <v>1520</v>
      </c>
      <c r="J230" s="61">
        <v>4700</v>
      </c>
      <c r="K230" s="61">
        <v>82</v>
      </c>
      <c r="L230" s="61">
        <v>4788</v>
      </c>
      <c r="M230" s="61">
        <v>9495</v>
      </c>
      <c r="N230" s="61">
        <v>2731</v>
      </c>
      <c r="O230" s="61">
        <v>0</v>
      </c>
      <c r="P230" s="61">
        <v>0</v>
      </c>
      <c r="Q230" s="61">
        <v>55000</v>
      </c>
      <c r="R230" s="61">
        <v>0</v>
      </c>
      <c r="S230" s="87">
        <v>78316</v>
      </c>
      <c r="T230" s="87">
        <v>0</v>
      </c>
      <c r="U230" s="87">
        <v>0</v>
      </c>
      <c r="V230" s="87">
        <v>0</v>
      </c>
      <c r="W230" s="87">
        <v>0</v>
      </c>
      <c r="X230" s="87">
        <v>0</v>
      </c>
      <c r="Y230" s="87">
        <v>8908</v>
      </c>
      <c r="Z230" s="87">
        <v>672</v>
      </c>
      <c r="AA230" s="87">
        <v>2923</v>
      </c>
      <c r="AB230" s="87">
        <v>1500</v>
      </c>
      <c r="AC230" s="87">
        <v>0</v>
      </c>
      <c r="AD230" s="64">
        <f t="shared" si="10"/>
        <v>14003</v>
      </c>
      <c r="AE230" s="61">
        <v>0</v>
      </c>
      <c r="AF230" s="61">
        <v>0</v>
      </c>
      <c r="AG230" s="61">
        <v>0</v>
      </c>
      <c r="AH230" s="61">
        <v>0</v>
      </c>
      <c r="AI230" s="61">
        <v>0</v>
      </c>
      <c r="AJ230" s="70">
        <v>14003</v>
      </c>
      <c r="AK230" s="61">
        <v>0</v>
      </c>
      <c r="AL230" s="61">
        <v>0</v>
      </c>
      <c r="AM230" s="65">
        <v>149577</v>
      </c>
      <c r="AN230" s="61">
        <v>55259</v>
      </c>
      <c r="AO230" s="61">
        <v>14003</v>
      </c>
      <c r="AP230" s="61">
        <v>80315</v>
      </c>
      <c r="AQ230" s="63">
        <v>149577</v>
      </c>
    </row>
    <row r="231" spans="1:43" s="4" customFormat="1" ht="30">
      <c r="A231" s="58" t="s">
        <v>338</v>
      </c>
      <c r="B231" s="59" t="s">
        <v>199</v>
      </c>
      <c r="C231" s="60">
        <v>994</v>
      </c>
      <c r="D231" s="84">
        <v>42065</v>
      </c>
      <c r="E231" s="61">
        <v>7001</v>
      </c>
      <c r="F231" s="61">
        <v>0</v>
      </c>
      <c r="G231" s="61">
        <v>49066</v>
      </c>
      <c r="H231" s="62">
        <v>1225</v>
      </c>
      <c r="I231" s="61">
        <v>12164</v>
      </c>
      <c r="J231" s="61">
        <v>4486</v>
      </c>
      <c r="K231" s="61">
        <v>0</v>
      </c>
      <c r="L231" s="61">
        <v>5032</v>
      </c>
      <c r="M231" s="61">
        <v>7708</v>
      </c>
      <c r="N231" s="61">
        <v>3409</v>
      </c>
      <c r="O231" s="61">
        <v>0</v>
      </c>
      <c r="P231" s="61">
        <v>0</v>
      </c>
      <c r="Q231" s="61">
        <v>0</v>
      </c>
      <c r="R231" s="61">
        <v>137</v>
      </c>
      <c r="S231" s="87">
        <v>32936</v>
      </c>
      <c r="T231" s="87">
        <v>0</v>
      </c>
      <c r="U231" s="87">
        <v>0</v>
      </c>
      <c r="V231" s="87">
        <v>0</v>
      </c>
      <c r="W231" s="87">
        <v>117</v>
      </c>
      <c r="X231" s="87">
        <v>0</v>
      </c>
      <c r="Y231" s="87">
        <v>5578</v>
      </c>
      <c r="Z231" s="87">
        <v>303</v>
      </c>
      <c r="AA231" s="87">
        <v>7985</v>
      </c>
      <c r="AB231" s="87">
        <v>1200</v>
      </c>
      <c r="AC231" s="87">
        <v>0</v>
      </c>
      <c r="AD231" s="64">
        <f t="shared" si="10"/>
        <v>15183</v>
      </c>
      <c r="AE231" s="61">
        <v>0</v>
      </c>
      <c r="AF231" s="61">
        <v>0</v>
      </c>
      <c r="AG231" s="61">
        <v>0</v>
      </c>
      <c r="AH231" s="61">
        <v>0</v>
      </c>
      <c r="AI231" s="61">
        <v>0</v>
      </c>
      <c r="AJ231" s="70">
        <v>15066</v>
      </c>
      <c r="AK231" s="61">
        <v>0</v>
      </c>
      <c r="AL231" s="61">
        <v>0</v>
      </c>
      <c r="AM231" s="65">
        <v>98410</v>
      </c>
      <c r="AN231" s="61">
        <v>49066</v>
      </c>
      <c r="AO231" s="61">
        <v>15066</v>
      </c>
      <c r="AP231" s="61">
        <v>34278</v>
      </c>
      <c r="AQ231" s="63">
        <v>98410</v>
      </c>
    </row>
    <row r="232" spans="1:43" s="4" customFormat="1" ht="15">
      <c r="A232" s="58" t="s">
        <v>344</v>
      </c>
      <c r="B232" s="59" t="s">
        <v>139</v>
      </c>
      <c r="C232" s="60">
        <v>690</v>
      </c>
      <c r="D232" s="85">
        <v>84303</v>
      </c>
      <c r="E232" s="66">
        <v>20320</v>
      </c>
      <c r="F232" s="66">
        <v>0</v>
      </c>
      <c r="G232" s="66">
        <v>104623</v>
      </c>
      <c r="H232" s="67">
        <v>11259</v>
      </c>
      <c r="I232" s="66">
        <v>14763</v>
      </c>
      <c r="J232" s="66">
        <v>10579</v>
      </c>
      <c r="K232" s="66">
        <v>809</v>
      </c>
      <c r="L232" s="66">
        <v>17826</v>
      </c>
      <c r="M232" s="66">
        <v>16990</v>
      </c>
      <c r="N232" s="66">
        <v>7177</v>
      </c>
      <c r="O232" s="66">
        <v>0</v>
      </c>
      <c r="P232" s="66">
        <v>0</v>
      </c>
      <c r="Q232" s="66">
        <v>0</v>
      </c>
      <c r="R232" s="66">
        <v>2590</v>
      </c>
      <c r="S232" s="87">
        <v>70734</v>
      </c>
      <c r="T232" s="87">
        <v>0</v>
      </c>
      <c r="U232" s="87">
        <v>0</v>
      </c>
      <c r="V232" s="87">
        <v>0</v>
      </c>
      <c r="W232" s="87">
        <v>230</v>
      </c>
      <c r="X232" s="87">
        <v>0</v>
      </c>
      <c r="Y232" s="87">
        <v>12965</v>
      </c>
      <c r="Z232" s="87">
        <v>1787</v>
      </c>
      <c r="AA232" s="87">
        <v>5352</v>
      </c>
      <c r="AB232" s="87">
        <v>1200</v>
      </c>
      <c r="AC232" s="87">
        <v>0</v>
      </c>
      <c r="AD232" s="64">
        <f t="shared" si="10"/>
        <v>21534</v>
      </c>
      <c r="AE232" s="66">
        <v>0</v>
      </c>
      <c r="AF232" s="66">
        <v>0</v>
      </c>
      <c r="AG232" s="66">
        <v>0</v>
      </c>
      <c r="AH232" s="66">
        <v>0</v>
      </c>
      <c r="AI232" s="66">
        <v>0</v>
      </c>
      <c r="AJ232" s="59">
        <v>21304</v>
      </c>
      <c r="AK232" s="66">
        <v>0</v>
      </c>
      <c r="AL232" s="66">
        <v>0</v>
      </c>
      <c r="AM232" s="69">
        <v>208150</v>
      </c>
      <c r="AN232" s="66">
        <v>104623</v>
      </c>
      <c r="AO232" s="66">
        <v>21304</v>
      </c>
      <c r="AP232" s="66">
        <v>82223</v>
      </c>
      <c r="AQ232" s="68">
        <v>208150</v>
      </c>
    </row>
    <row r="233" spans="1:43" s="4" customFormat="1" ht="15">
      <c r="A233" s="58" t="s">
        <v>342</v>
      </c>
      <c r="B233" s="59" t="s">
        <v>217</v>
      </c>
      <c r="C233" s="60">
        <v>688</v>
      </c>
      <c r="D233" s="84">
        <v>18992</v>
      </c>
      <c r="E233" s="61">
        <v>2377</v>
      </c>
      <c r="F233" s="61">
        <v>0</v>
      </c>
      <c r="G233" s="61">
        <v>21369</v>
      </c>
      <c r="H233" s="62">
        <v>717</v>
      </c>
      <c r="I233" s="61">
        <v>0</v>
      </c>
      <c r="J233" s="61">
        <v>1962</v>
      </c>
      <c r="K233" s="61">
        <v>514</v>
      </c>
      <c r="L233" s="61">
        <v>525</v>
      </c>
      <c r="M233" s="61">
        <v>0</v>
      </c>
      <c r="N233" s="61">
        <v>0</v>
      </c>
      <c r="O233" s="61">
        <v>1000</v>
      </c>
      <c r="P233" s="61">
        <v>0</v>
      </c>
      <c r="Q233" s="61">
        <v>0</v>
      </c>
      <c r="R233" s="61">
        <v>0</v>
      </c>
      <c r="S233" s="87">
        <v>4001</v>
      </c>
      <c r="T233" s="87">
        <v>0</v>
      </c>
      <c r="U233" s="87">
        <v>0</v>
      </c>
      <c r="V233" s="87">
        <v>0</v>
      </c>
      <c r="W233" s="87">
        <v>1495</v>
      </c>
      <c r="X233" s="87">
        <v>0</v>
      </c>
      <c r="Y233" s="87">
        <v>3911</v>
      </c>
      <c r="Z233" s="87">
        <v>339</v>
      </c>
      <c r="AA233" s="87">
        <v>0</v>
      </c>
      <c r="AB233" s="87">
        <v>0</v>
      </c>
      <c r="AC233" s="87">
        <v>0</v>
      </c>
      <c r="AD233" s="64">
        <f t="shared" si="10"/>
        <v>5745</v>
      </c>
      <c r="AE233" s="61">
        <v>0</v>
      </c>
      <c r="AF233" s="61">
        <v>0</v>
      </c>
      <c r="AG233" s="61">
        <v>0</v>
      </c>
      <c r="AH233" s="61">
        <v>0</v>
      </c>
      <c r="AI233" s="61">
        <v>0</v>
      </c>
      <c r="AJ233" s="70">
        <v>4250</v>
      </c>
      <c r="AK233" s="61">
        <v>0</v>
      </c>
      <c r="AL233" s="61">
        <v>0</v>
      </c>
      <c r="AM233" s="65">
        <v>31832</v>
      </c>
      <c r="AN233" s="61">
        <v>21369</v>
      </c>
      <c r="AO233" s="61">
        <v>4250</v>
      </c>
      <c r="AP233" s="61">
        <v>6213</v>
      </c>
      <c r="AQ233" s="63">
        <v>31832</v>
      </c>
    </row>
    <row r="234" spans="1:43" s="4" customFormat="1" ht="15">
      <c r="A234" s="58" t="s">
        <v>343</v>
      </c>
      <c r="B234" s="59" t="s">
        <v>65</v>
      </c>
      <c r="C234" s="60">
        <v>679</v>
      </c>
      <c r="D234" s="84">
        <v>10493</v>
      </c>
      <c r="E234" s="61">
        <v>0</v>
      </c>
      <c r="F234" s="61">
        <v>0</v>
      </c>
      <c r="G234" s="61">
        <v>10493</v>
      </c>
      <c r="H234" s="62">
        <v>1118</v>
      </c>
      <c r="I234" s="61">
        <v>1326</v>
      </c>
      <c r="J234" s="61">
        <v>780</v>
      </c>
      <c r="K234" s="61">
        <v>250</v>
      </c>
      <c r="L234" s="61">
        <v>2207</v>
      </c>
      <c r="M234" s="61">
        <v>4020</v>
      </c>
      <c r="N234" s="61">
        <v>500</v>
      </c>
      <c r="O234" s="61">
        <v>0</v>
      </c>
      <c r="P234" s="61">
        <v>0</v>
      </c>
      <c r="Q234" s="61">
        <v>0</v>
      </c>
      <c r="R234" s="61">
        <v>1400</v>
      </c>
      <c r="S234" s="87">
        <v>10483</v>
      </c>
      <c r="T234" s="87">
        <v>0</v>
      </c>
      <c r="U234" s="87">
        <v>0</v>
      </c>
      <c r="V234" s="87">
        <v>0</v>
      </c>
      <c r="W234" s="87">
        <v>3140</v>
      </c>
      <c r="X234" s="87">
        <v>0</v>
      </c>
      <c r="Y234" s="87">
        <v>2115</v>
      </c>
      <c r="Z234" s="87">
        <v>210</v>
      </c>
      <c r="AA234" s="87">
        <v>0</v>
      </c>
      <c r="AB234" s="87">
        <v>1200</v>
      </c>
      <c r="AC234" s="87">
        <v>0</v>
      </c>
      <c r="AD234" s="64">
        <f t="shared" si="10"/>
        <v>6665</v>
      </c>
      <c r="AE234" s="61">
        <v>0</v>
      </c>
      <c r="AF234" s="61">
        <v>0</v>
      </c>
      <c r="AG234" s="61">
        <v>0</v>
      </c>
      <c r="AH234" s="61">
        <v>0</v>
      </c>
      <c r="AI234" s="61">
        <v>0</v>
      </c>
      <c r="AJ234" s="70">
        <v>3525</v>
      </c>
      <c r="AK234" s="61">
        <v>0</v>
      </c>
      <c r="AL234" s="61">
        <v>0</v>
      </c>
      <c r="AM234" s="65">
        <v>28759</v>
      </c>
      <c r="AN234" s="61">
        <v>10493</v>
      </c>
      <c r="AO234" s="61">
        <v>3525</v>
      </c>
      <c r="AP234" s="61">
        <v>14741</v>
      </c>
      <c r="AQ234" s="63">
        <v>28759</v>
      </c>
    </row>
    <row r="235" spans="1:43" s="4" customFormat="1" ht="15">
      <c r="A235" s="58" t="s">
        <v>345</v>
      </c>
      <c r="B235" s="59" t="s">
        <v>248</v>
      </c>
      <c r="C235" s="60">
        <v>645</v>
      </c>
      <c r="D235" s="84">
        <v>34945</v>
      </c>
      <c r="E235" s="61">
        <v>2644</v>
      </c>
      <c r="F235" s="61">
        <v>0</v>
      </c>
      <c r="G235" s="61">
        <v>37589</v>
      </c>
      <c r="H235" s="62">
        <v>1893</v>
      </c>
      <c r="I235" s="61">
        <v>4896</v>
      </c>
      <c r="J235" s="61">
        <v>4351</v>
      </c>
      <c r="K235" s="61">
        <v>218</v>
      </c>
      <c r="L235" s="61">
        <v>2943</v>
      </c>
      <c r="M235" s="61">
        <v>4104</v>
      </c>
      <c r="N235" s="61">
        <v>377</v>
      </c>
      <c r="O235" s="61">
        <v>3213</v>
      </c>
      <c r="P235" s="61">
        <v>0</v>
      </c>
      <c r="Q235" s="61">
        <v>0</v>
      </c>
      <c r="R235" s="61">
        <v>0</v>
      </c>
      <c r="S235" s="87">
        <v>20102</v>
      </c>
      <c r="T235" s="87">
        <v>0</v>
      </c>
      <c r="U235" s="87">
        <v>0</v>
      </c>
      <c r="V235" s="87">
        <v>0</v>
      </c>
      <c r="W235" s="87">
        <v>5477</v>
      </c>
      <c r="X235" s="87">
        <v>10537</v>
      </c>
      <c r="Y235" s="87">
        <v>4909</v>
      </c>
      <c r="Z235" s="87">
        <v>208</v>
      </c>
      <c r="AA235" s="87">
        <v>800</v>
      </c>
      <c r="AB235" s="87">
        <v>325</v>
      </c>
      <c r="AC235" s="87">
        <v>0</v>
      </c>
      <c r="AD235" s="64">
        <f t="shared" si="10"/>
        <v>22256</v>
      </c>
      <c r="AE235" s="61">
        <v>0</v>
      </c>
      <c r="AF235" s="61">
        <v>0</v>
      </c>
      <c r="AG235" s="61">
        <v>0</v>
      </c>
      <c r="AH235" s="61">
        <v>0</v>
      </c>
      <c r="AI235" s="61">
        <v>0</v>
      </c>
      <c r="AJ235" s="70">
        <v>16779</v>
      </c>
      <c r="AK235" s="61">
        <v>0</v>
      </c>
      <c r="AL235" s="61">
        <v>0</v>
      </c>
      <c r="AM235" s="65">
        <v>81840</v>
      </c>
      <c r="AN235" s="61">
        <v>37589</v>
      </c>
      <c r="AO235" s="61">
        <v>6242</v>
      </c>
      <c r="AP235" s="61">
        <v>38009</v>
      </c>
      <c r="AQ235" s="63">
        <v>81840</v>
      </c>
    </row>
    <row r="236" spans="1:43" s="4" customFormat="1" ht="15">
      <c r="A236" s="58" t="s">
        <v>347</v>
      </c>
      <c r="B236" s="59" t="s">
        <v>269</v>
      </c>
      <c r="C236" s="60">
        <v>562</v>
      </c>
      <c r="D236" s="84">
        <v>18493</v>
      </c>
      <c r="E236" s="61">
        <v>1027</v>
      </c>
      <c r="F236" s="61">
        <v>0</v>
      </c>
      <c r="G236" s="61">
        <v>19520</v>
      </c>
      <c r="H236" s="62">
        <v>1809</v>
      </c>
      <c r="I236" s="61">
        <v>3810</v>
      </c>
      <c r="J236" s="61">
        <v>2300</v>
      </c>
      <c r="K236" s="61">
        <v>0</v>
      </c>
      <c r="L236" s="61">
        <v>3700</v>
      </c>
      <c r="M236" s="61">
        <v>4198</v>
      </c>
      <c r="N236" s="61">
        <v>2812</v>
      </c>
      <c r="O236" s="61">
        <v>0</v>
      </c>
      <c r="P236" s="61">
        <v>0</v>
      </c>
      <c r="Q236" s="61">
        <v>0</v>
      </c>
      <c r="R236" s="61">
        <v>0</v>
      </c>
      <c r="S236" s="87">
        <v>16820</v>
      </c>
      <c r="T236" s="87">
        <v>0</v>
      </c>
      <c r="U236" s="87">
        <v>0</v>
      </c>
      <c r="V236" s="87">
        <v>0</v>
      </c>
      <c r="W236" s="87">
        <v>100</v>
      </c>
      <c r="X236" s="87">
        <v>0</v>
      </c>
      <c r="Y236" s="87">
        <v>6981</v>
      </c>
      <c r="Z236" s="87">
        <v>551</v>
      </c>
      <c r="AA236" s="87">
        <v>364</v>
      </c>
      <c r="AB236" s="87">
        <v>0</v>
      </c>
      <c r="AC236" s="87">
        <v>0</v>
      </c>
      <c r="AD236" s="64">
        <f t="shared" si="10"/>
        <v>7996</v>
      </c>
      <c r="AE236" s="61">
        <v>0</v>
      </c>
      <c r="AF236" s="61">
        <v>0</v>
      </c>
      <c r="AG236" s="61">
        <v>0</v>
      </c>
      <c r="AH236" s="61">
        <v>0</v>
      </c>
      <c r="AI236" s="61">
        <v>0</v>
      </c>
      <c r="AJ236" s="70">
        <v>7896</v>
      </c>
      <c r="AK236" s="61">
        <v>0</v>
      </c>
      <c r="AL236" s="61">
        <v>0</v>
      </c>
      <c r="AM236" s="65">
        <v>46145</v>
      </c>
      <c r="AN236" s="61">
        <v>19520</v>
      </c>
      <c r="AO236" s="61">
        <v>7896</v>
      </c>
      <c r="AP236" s="61">
        <v>18729</v>
      </c>
      <c r="AQ236" s="63">
        <v>46145</v>
      </c>
    </row>
    <row r="237" spans="1:43" s="4" customFormat="1" ht="15">
      <c r="A237" s="58" t="s">
        <v>346</v>
      </c>
      <c r="B237" s="59" t="s">
        <v>106</v>
      </c>
      <c r="C237" s="60">
        <v>494</v>
      </c>
      <c r="D237" s="84">
        <v>5460</v>
      </c>
      <c r="E237" s="61">
        <v>418</v>
      </c>
      <c r="F237" s="61">
        <v>0</v>
      </c>
      <c r="G237" s="61">
        <v>5878</v>
      </c>
      <c r="H237" s="62">
        <v>168</v>
      </c>
      <c r="I237" s="61">
        <v>0</v>
      </c>
      <c r="J237" s="61">
        <v>0</v>
      </c>
      <c r="K237" s="61">
        <v>21</v>
      </c>
      <c r="L237" s="61">
        <v>187</v>
      </c>
      <c r="M237" s="61">
        <v>447</v>
      </c>
      <c r="N237" s="61">
        <v>0</v>
      </c>
      <c r="O237" s="61">
        <v>2000</v>
      </c>
      <c r="P237" s="61">
        <v>0</v>
      </c>
      <c r="Q237" s="61">
        <v>0</v>
      </c>
      <c r="R237" s="61">
        <v>0</v>
      </c>
      <c r="S237" s="87">
        <v>2655</v>
      </c>
      <c r="T237" s="87">
        <v>0</v>
      </c>
      <c r="U237" s="87">
        <v>0</v>
      </c>
      <c r="V237" s="87">
        <v>0</v>
      </c>
      <c r="W237" s="87">
        <v>0</v>
      </c>
      <c r="X237" s="87">
        <v>0</v>
      </c>
      <c r="Y237" s="87">
        <v>2876</v>
      </c>
      <c r="Z237" s="87">
        <v>0</v>
      </c>
      <c r="AA237" s="87">
        <v>0</v>
      </c>
      <c r="AB237" s="87">
        <v>0</v>
      </c>
      <c r="AC237" s="87">
        <v>0</v>
      </c>
      <c r="AD237" s="64">
        <f t="shared" si="10"/>
        <v>2876</v>
      </c>
      <c r="AE237" s="61">
        <v>0</v>
      </c>
      <c r="AF237" s="61">
        <v>0</v>
      </c>
      <c r="AG237" s="61">
        <v>0</v>
      </c>
      <c r="AH237" s="61">
        <v>0</v>
      </c>
      <c r="AI237" s="61">
        <v>0</v>
      </c>
      <c r="AJ237" s="70">
        <v>2876</v>
      </c>
      <c r="AK237" s="61">
        <v>0</v>
      </c>
      <c r="AL237" s="61">
        <v>0</v>
      </c>
      <c r="AM237" s="65">
        <v>11577</v>
      </c>
      <c r="AN237" s="61">
        <v>5878</v>
      </c>
      <c r="AO237" s="61">
        <v>2876</v>
      </c>
      <c r="AP237" s="61">
        <v>2823</v>
      </c>
      <c r="AQ237" s="63">
        <v>11577</v>
      </c>
    </row>
    <row r="238" spans="1:43" s="4" customFormat="1" ht="15">
      <c r="A238" s="58" t="s">
        <v>348</v>
      </c>
      <c r="B238" s="59" t="s">
        <v>269</v>
      </c>
      <c r="C238" s="60">
        <v>155</v>
      </c>
      <c r="D238" s="84">
        <v>6000</v>
      </c>
      <c r="E238" s="61">
        <v>459</v>
      </c>
      <c r="F238" s="61">
        <v>0</v>
      </c>
      <c r="G238" s="61">
        <v>6459</v>
      </c>
      <c r="H238" s="62">
        <v>785</v>
      </c>
      <c r="I238" s="61">
        <v>461</v>
      </c>
      <c r="J238" s="61">
        <v>1717</v>
      </c>
      <c r="K238" s="61">
        <v>74</v>
      </c>
      <c r="L238" s="61">
        <v>381</v>
      </c>
      <c r="M238" s="61">
        <v>1527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87">
        <v>4160</v>
      </c>
      <c r="T238" s="87">
        <v>0</v>
      </c>
      <c r="U238" s="87">
        <v>0</v>
      </c>
      <c r="V238" s="87">
        <v>0</v>
      </c>
      <c r="W238" s="87">
        <v>0</v>
      </c>
      <c r="X238" s="87">
        <v>0</v>
      </c>
      <c r="Y238" s="87">
        <v>321</v>
      </c>
      <c r="Z238" s="87">
        <v>0</v>
      </c>
      <c r="AA238" s="87">
        <v>97</v>
      </c>
      <c r="AB238" s="87">
        <v>0</v>
      </c>
      <c r="AC238" s="87">
        <v>0</v>
      </c>
      <c r="AD238" s="64">
        <v>1009</v>
      </c>
      <c r="AE238" s="61">
        <v>0</v>
      </c>
      <c r="AF238" s="61">
        <v>0</v>
      </c>
      <c r="AG238" s="61">
        <v>0</v>
      </c>
      <c r="AH238" s="61">
        <v>0</v>
      </c>
      <c r="AI238" s="61">
        <v>0</v>
      </c>
      <c r="AJ238" s="70">
        <v>418</v>
      </c>
      <c r="AK238" s="61">
        <v>0</v>
      </c>
      <c r="AL238" s="61">
        <v>0</v>
      </c>
      <c r="AM238" s="65">
        <v>11822</v>
      </c>
      <c r="AN238" s="61">
        <v>6459</v>
      </c>
      <c r="AO238" s="61">
        <v>418</v>
      </c>
      <c r="AP238" s="61">
        <v>4945</v>
      </c>
      <c r="AQ238" s="63">
        <v>11822</v>
      </c>
    </row>
    <row r="239" spans="8:43" ht="15">
      <c r="H239" s="13"/>
      <c r="S239" s="5"/>
      <c r="AD239" s="5"/>
      <c r="AM239" s="5"/>
      <c r="AQ239" s="5"/>
    </row>
    <row r="240" spans="8:43" ht="12" customHeight="1">
      <c r="H240" s="13"/>
      <c r="S240" s="5"/>
      <c r="AD240" s="5"/>
      <c r="AM240" s="5"/>
      <c r="AQ240" s="5"/>
    </row>
    <row r="241" spans="8:43" ht="15">
      <c r="H241" s="13"/>
      <c r="S241" s="5"/>
      <c r="AD241" s="5"/>
      <c r="AM241" s="5"/>
      <c r="AQ241" s="5"/>
    </row>
    <row r="242" spans="8:43" ht="15">
      <c r="H242" s="13"/>
      <c r="S242" s="5"/>
      <c r="AD242" s="5"/>
      <c r="AM242" s="5"/>
      <c r="AQ242" s="5"/>
    </row>
    <row r="243" spans="8:43" ht="15">
      <c r="H243" s="13"/>
      <c r="S243" s="5"/>
      <c r="AD243" s="5"/>
      <c r="AM243" s="5"/>
      <c r="AQ243" s="5"/>
    </row>
    <row r="244" spans="8:43" ht="15">
      <c r="H244" s="13"/>
      <c r="S244" s="5"/>
      <c r="AD244" s="5"/>
      <c r="AM244" s="5"/>
      <c r="AQ244" s="5"/>
    </row>
    <row r="245" spans="8:43" ht="15">
      <c r="H245" s="13"/>
      <c r="S245" s="5"/>
      <c r="AD245" s="5"/>
      <c r="AM245" s="5"/>
      <c r="AQ245" s="5"/>
    </row>
    <row r="246" spans="8:43" ht="15">
      <c r="H246" s="13"/>
      <c r="S246" s="5"/>
      <c r="AD246" s="5"/>
      <c r="AM246" s="5"/>
      <c r="AQ246" s="5"/>
    </row>
    <row r="247" spans="8:43" ht="15">
      <c r="H247" s="13"/>
      <c r="S247" s="5"/>
      <c r="AD247" s="5"/>
      <c r="AM247" s="5"/>
      <c r="AQ247" s="5"/>
    </row>
    <row r="248" spans="8:43" ht="15">
      <c r="H248" s="13"/>
      <c r="S248" s="5"/>
      <c r="AD248" s="5"/>
      <c r="AM248" s="5"/>
      <c r="AQ248" s="5"/>
    </row>
    <row r="249" spans="8:43" ht="15">
      <c r="H249" s="13"/>
      <c r="S249" s="5"/>
      <c r="AD249" s="5"/>
      <c r="AM249" s="5"/>
      <c r="AQ249" s="5"/>
    </row>
    <row r="250" spans="8:43" ht="15">
      <c r="H250" s="13"/>
      <c r="S250" s="5"/>
      <c r="AD250" s="5"/>
      <c r="AM250" s="5"/>
      <c r="AQ250" s="5"/>
    </row>
    <row r="251" spans="8:43" ht="15">
      <c r="H251" s="13"/>
      <c r="S251" s="5"/>
      <c r="AD251" s="5"/>
      <c r="AM251" s="5"/>
      <c r="AQ251" s="5"/>
    </row>
    <row r="252" spans="8:43" ht="15">
      <c r="H252" s="13"/>
      <c r="S252" s="5"/>
      <c r="AD252" s="5"/>
      <c r="AM252" s="5"/>
      <c r="AQ252" s="5"/>
    </row>
    <row r="253" spans="8:43" ht="15">
      <c r="H253" s="13"/>
      <c r="S253" s="5"/>
      <c r="AD253" s="5"/>
      <c r="AM253" s="5"/>
      <c r="AQ253" s="5"/>
    </row>
    <row r="254" spans="8:43" ht="15">
      <c r="H254" s="13"/>
      <c r="S254" s="5"/>
      <c r="AD254" s="5"/>
      <c r="AM254" s="5"/>
      <c r="AQ254" s="5"/>
    </row>
    <row r="255" spans="8:43" ht="15">
      <c r="H255" s="13"/>
      <c r="S255" s="5"/>
      <c r="AD255" s="5"/>
      <c r="AM255" s="5"/>
      <c r="AQ255" s="5"/>
    </row>
    <row r="256" spans="8:43" ht="15">
      <c r="H256" s="13"/>
      <c r="S256" s="5"/>
      <c r="AD256" s="5"/>
      <c r="AM256" s="5"/>
      <c r="AQ256" s="5"/>
    </row>
    <row r="257" spans="8:43" ht="15">
      <c r="H257" s="13"/>
      <c r="S257" s="5"/>
      <c r="AD257" s="5"/>
      <c r="AM257" s="5"/>
      <c r="AQ257" s="5"/>
    </row>
    <row r="258" spans="8:43" ht="15">
      <c r="H258" s="13"/>
      <c r="S258" s="5"/>
      <c r="AD258" s="5"/>
      <c r="AM258" s="5"/>
      <c r="AQ258" s="5"/>
    </row>
    <row r="259" spans="8:43" ht="15">
      <c r="H259" s="13"/>
      <c r="S259" s="5"/>
      <c r="AD259" s="5"/>
      <c r="AM259" s="5"/>
      <c r="AQ259" s="5"/>
    </row>
    <row r="260" spans="8:43" ht="15">
      <c r="H260" s="13"/>
      <c r="S260" s="5"/>
      <c r="AD260" s="5"/>
      <c r="AM260" s="5"/>
      <c r="AQ260" s="5"/>
    </row>
    <row r="261" spans="8:43" ht="15">
      <c r="H261" s="13"/>
      <c r="S261" s="5"/>
      <c r="AD261" s="5"/>
      <c r="AM261" s="5"/>
      <c r="AQ261" s="5"/>
    </row>
    <row r="262" spans="8:43" ht="15">
      <c r="H262" s="13"/>
      <c r="S262" s="5"/>
      <c r="AD262" s="5"/>
      <c r="AM262" s="5"/>
      <c r="AQ262" s="5"/>
    </row>
    <row r="263" spans="8:43" ht="15">
      <c r="H263" s="13"/>
      <c r="S263" s="5"/>
      <c r="AD263" s="5"/>
      <c r="AM263" s="5"/>
      <c r="AQ263" s="5"/>
    </row>
    <row r="264" spans="8:43" ht="15">
      <c r="H264" s="13"/>
      <c r="S264" s="5"/>
      <c r="AD264" s="5"/>
      <c r="AM264" s="5"/>
      <c r="AQ264" s="5"/>
    </row>
    <row r="265" spans="8:43" ht="15">
      <c r="H265" s="13"/>
      <c r="S265" s="5"/>
      <c r="AD265" s="5"/>
      <c r="AM265" s="5"/>
      <c r="AQ265" s="5"/>
    </row>
    <row r="266" spans="8:43" ht="15">
      <c r="H266" s="13"/>
      <c r="S266" s="5"/>
      <c r="AD266" s="5"/>
      <c r="AM266" s="5"/>
      <c r="AQ266" s="5"/>
    </row>
    <row r="267" spans="8:43" ht="15">
      <c r="H267" s="13"/>
      <c r="S267" s="5"/>
      <c r="AD267" s="5"/>
      <c r="AM267" s="5"/>
      <c r="AQ267" s="5"/>
    </row>
    <row r="268" spans="8:43" ht="15">
      <c r="H268" s="13"/>
      <c r="S268" s="5"/>
      <c r="AD268" s="5"/>
      <c r="AM268" s="5"/>
      <c r="AQ268" s="5"/>
    </row>
    <row r="269" spans="8:43" ht="15">
      <c r="H269" s="13"/>
      <c r="S269" s="5"/>
      <c r="AD269" s="5"/>
      <c r="AM269" s="5"/>
      <c r="AQ269" s="5"/>
    </row>
    <row r="270" spans="8:43" ht="15">
      <c r="H270" s="13"/>
      <c r="S270" s="5"/>
      <c r="AD270" s="5"/>
      <c r="AM270" s="5"/>
      <c r="AQ270" s="5"/>
    </row>
    <row r="271" spans="8:43" ht="15">
      <c r="H271" s="13"/>
      <c r="S271" s="5"/>
      <c r="AD271" s="5"/>
      <c r="AM271" s="5"/>
      <c r="AQ271" s="5"/>
    </row>
    <row r="272" spans="8:43" ht="15">
      <c r="H272" s="13"/>
      <c r="S272" s="5"/>
      <c r="AD272" s="5"/>
      <c r="AM272" s="5"/>
      <c r="AQ272" s="5"/>
    </row>
    <row r="273" spans="8:43" ht="15">
      <c r="H273" s="13"/>
      <c r="S273" s="5"/>
      <c r="AD273" s="5"/>
      <c r="AM273" s="5"/>
      <c r="AQ273" s="5"/>
    </row>
    <row r="274" spans="8:43" ht="15">
      <c r="H274" s="13"/>
      <c r="S274" s="5"/>
      <c r="AD274" s="5"/>
      <c r="AM274" s="5"/>
      <c r="AQ274" s="5"/>
    </row>
    <row r="275" spans="8:43" ht="15">
      <c r="H275" s="13"/>
      <c r="S275" s="5"/>
      <c r="AD275" s="5"/>
      <c r="AM275" s="5"/>
      <c r="AQ275" s="5"/>
    </row>
    <row r="276" spans="8:43" ht="15">
      <c r="H276" s="13"/>
      <c r="S276" s="5"/>
      <c r="AD276" s="5"/>
      <c r="AM276" s="5"/>
      <c r="AQ276" s="5"/>
    </row>
    <row r="277" spans="8:43" ht="15">
      <c r="H277" s="13"/>
      <c r="S277" s="5"/>
      <c r="AD277" s="5"/>
      <c r="AM277" s="5"/>
      <c r="AQ277" s="5"/>
    </row>
    <row r="278" spans="8:43" ht="15">
      <c r="H278" s="13"/>
      <c r="S278" s="5"/>
      <c r="AD278" s="5"/>
      <c r="AM278" s="5"/>
      <c r="AQ278" s="5"/>
    </row>
    <row r="279" spans="8:43" ht="15">
      <c r="H279" s="13"/>
      <c r="S279" s="5"/>
      <c r="AD279" s="5"/>
      <c r="AM279" s="5"/>
      <c r="AQ279" s="5"/>
    </row>
    <row r="280" spans="8:43" ht="15">
      <c r="H280" s="13"/>
      <c r="S280" s="5"/>
      <c r="AD280" s="5"/>
      <c r="AM280" s="5"/>
      <c r="AQ280" s="5"/>
    </row>
    <row r="281" spans="8:43" ht="15">
      <c r="H281" s="13"/>
      <c r="S281" s="5"/>
      <c r="AD281" s="5"/>
      <c r="AM281" s="5"/>
      <c r="AQ281" s="5"/>
    </row>
    <row r="282" spans="8:43" ht="15">
      <c r="H282" s="13"/>
      <c r="S282" s="5"/>
      <c r="AD282" s="5"/>
      <c r="AM282" s="5"/>
      <c r="AQ282" s="5"/>
    </row>
    <row r="283" spans="8:43" ht="15">
      <c r="H283" s="13"/>
      <c r="S283" s="5"/>
      <c r="AD283" s="5"/>
      <c r="AM283" s="5"/>
      <c r="AQ283" s="5"/>
    </row>
    <row r="284" spans="8:43" ht="15">
      <c r="H284" s="13"/>
      <c r="S284" s="5"/>
      <c r="AD284" s="5"/>
      <c r="AM284" s="5"/>
      <c r="AQ284" s="5"/>
    </row>
    <row r="285" spans="8:43" ht="15">
      <c r="H285" s="13"/>
      <c r="S285" s="5"/>
      <c r="AD285" s="5"/>
      <c r="AM285" s="5"/>
      <c r="AQ285" s="5"/>
    </row>
    <row r="286" spans="8:43" ht="15">
      <c r="H286" s="13"/>
      <c r="S286" s="5"/>
      <c r="AD286" s="5"/>
      <c r="AM286" s="5"/>
      <c r="AQ286" s="5"/>
    </row>
    <row r="287" spans="8:43" ht="15">
      <c r="H287" s="13"/>
      <c r="S287" s="5"/>
      <c r="AD287" s="5"/>
      <c r="AM287" s="5"/>
      <c r="AQ287" s="5"/>
    </row>
    <row r="288" spans="8:43" ht="15">
      <c r="H288" s="13"/>
      <c r="S288" s="5"/>
      <c r="AD288" s="5"/>
      <c r="AM288" s="5"/>
      <c r="AQ288" s="5"/>
    </row>
    <row r="289" spans="8:43" ht="15">
      <c r="H289" s="13"/>
      <c r="S289" s="5"/>
      <c r="AD289" s="5"/>
      <c r="AM289" s="5"/>
      <c r="AQ289" s="5"/>
    </row>
    <row r="290" spans="8:43" ht="15">
      <c r="H290" s="13"/>
      <c r="S290" s="5"/>
      <c r="AD290" s="5"/>
      <c r="AM290" s="5"/>
      <c r="AQ290" s="5"/>
    </row>
    <row r="291" spans="8:43" ht="15">
      <c r="H291" s="13"/>
      <c r="S291" s="5"/>
      <c r="AD291" s="5"/>
      <c r="AM291" s="5"/>
      <c r="AQ291" s="5"/>
    </row>
    <row r="292" spans="8:43" ht="15">
      <c r="H292" s="13"/>
      <c r="S292" s="5"/>
      <c r="AD292" s="5"/>
      <c r="AM292" s="5"/>
      <c r="AQ292" s="5"/>
    </row>
    <row r="293" spans="8:43" ht="15">
      <c r="H293" s="13"/>
      <c r="S293" s="5"/>
      <c r="AD293" s="5"/>
      <c r="AM293" s="5"/>
      <c r="AQ293" s="5"/>
    </row>
    <row r="294" spans="8:43" ht="15">
      <c r="H294" s="13"/>
      <c r="S294" s="5"/>
      <c r="AD294" s="5"/>
      <c r="AM294" s="5"/>
      <c r="AQ294" s="5"/>
    </row>
    <row r="295" spans="8:43" ht="15">
      <c r="H295" s="13"/>
      <c r="S295" s="5"/>
      <c r="AD295" s="5"/>
      <c r="AM295" s="5"/>
      <c r="AQ295" s="5"/>
    </row>
    <row r="296" spans="8:43" ht="15">
      <c r="H296" s="13"/>
      <c r="S296" s="5"/>
      <c r="AD296" s="5"/>
      <c r="AM296" s="5"/>
      <c r="AQ296" s="5"/>
    </row>
    <row r="297" spans="8:43" ht="15">
      <c r="H297" s="13"/>
      <c r="S297" s="5"/>
      <c r="AD297" s="5"/>
      <c r="AM297" s="5"/>
      <c r="AQ297" s="5"/>
    </row>
    <row r="298" spans="8:43" ht="15">
      <c r="H298" s="13"/>
      <c r="S298" s="5"/>
      <c r="AD298" s="5"/>
      <c r="AM298" s="5"/>
      <c r="AQ298" s="5"/>
    </row>
    <row r="299" spans="8:43" ht="15">
      <c r="H299" s="13"/>
      <c r="S299" s="5"/>
      <c r="AD299" s="5"/>
      <c r="AM299" s="5"/>
      <c r="AQ299" s="5"/>
    </row>
    <row r="300" spans="8:43" ht="15">
      <c r="H300" s="13"/>
      <c r="S300" s="5"/>
      <c r="AD300" s="5"/>
      <c r="AM300" s="5"/>
      <c r="AQ300" s="5"/>
    </row>
    <row r="301" spans="8:43" ht="15">
      <c r="H301" s="13"/>
      <c r="S301" s="5"/>
      <c r="AD301" s="5"/>
      <c r="AM301" s="5"/>
      <c r="AQ301" s="5"/>
    </row>
    <row r="302" spans="8:43" ht="15">
      <c r="H302" s="13"/>
      <c r="S302" s="5"/>
      <c r="AD302" s="5"/>
      <c r="AM302" s="5"/>
      <c r="AQ302" s="5"/>
    </row>
    <row r="303" spans="8:43" ht="15">
      <c r="H303" s="13"/>
      <c r="S303" s="5"/>
      <c r="AD303" s="5"/>
      <c r="AM303" s="5"/>
      <c r="AQ303" s="5"/>
    </row>
    <row r="304" spans="8:43" ht="15">
      <c r="H304" s="13"/>
      <c r="S304" s="5"/>
      <c r="AD304" s="5"/>
      <c r="AM304" s="5"/>
      <c r="AQ304" s="5"/>
    </row>
    <row r="305" spans="8:43" ht="15">
      <c r="H305" s="13"/>
      <c r="S305" s="5"/>
      <c r="AD305" s="5"/>
      <c r="AM305" s="5"/>
      <c r="AQ305" s="5"/>
    </row>
    <row r="306" spans="8:43" ht="15">
      <c r="H306" s="13"/>
      <c r="S306" s="5"/>
      <c r="AD306" s="5"/>
      <c r="AM306" s="5"/>
      <c r="AQ306" s="5"/>
    </row>
    <row r="307" spans="8:43" ht="15">
      <c r="H307" s="13"/>
      <c r="S307" s="5"/>
      <c r="AD307" s="5"/>
      <c r="AM307" s="5"/>
      <c r="AQ307" s="5"/>
    </row>
    <row r="308" spans="8:43" ht="15">
      <c r="H308" s="13"/>
      <c r="S308" s="5"/>
      <c r="AD308" s="5"/>
      <c r="AM308" s="5"/>
      <c r="AQ308" s="5"/>
    </row>
    <row r="309" spans="8:43" ht="15">
      <c r="H309" s="13"/>
      <c r="S309" s="5"/>
      <c r="AD309" s="5"/>
      <c r="AM309" s="5"/>
      <c r="AQ309" s="5"/>
    </row>
    <row r="310" spans="8:43" ht="15">
      <c r="H310" s="13"/>
      <c r="S310" s="5"/>
      <c r="AD310" s="5"/>
      <c r="AM310" s="5"/>
      <c r="AQ310" s="5"/>
    </row>
    <row r="311" spans="8:43" ht="15">
      <c r="H311" s="13"/>
      <c r="S311" s="5"/>
      <c r="AD311" s="5"/>
      <c r="AM311" s="5"/>
      <c r="AQ311" s="5"/>
    </row>
    <row r="312" spans="8:43" ht="15">
      <c r="H312" s="13"/>
      <c r="S312" s="5"/>
      <c r="AD312" s="5"/>
      <c r="AM312" s="5"/>
      <c r="AQ312" s="5"/>
    </row>
    <row r="313" spans="8:43" ht="15">
      <c r="H313" s="13"/>
      <c r="S313" s="5"/>
      <c r="AD313" s="5"/>
      <c r="AM313" s="5"/>
      <c r="AQ313" s="5"/>
    </row>
    <row r="314" spans="8:43" ht="15">
      <c r="H314" s="13"/>
      <c r="S314" s="5"/>
      <c r="AD314" s="5"/>
      <c r="AM314" s="5"/>
      <c r="AQ314" s="5"/>
    </row>
    <row r="315" spans="8:43" ht="15">
      <c r="H315" s="13"/>
      <c r="S315" s="5"/>
      <c r="AD315" s="5"/>
      <c r="AM315" s="5"/>
      <c r="AQ315" s="5"/>
    </row>
  </sheetData>
  <sheetProtection/>
  <mergeCells count="5">
    <mergeCell ref="D1:G1"/>
    <mergeCell ref="I1:S1"/>
    <mergeCell ref="T1:AD1"/>
    <mergeCell ref="AE1:AL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&amp;C2022 Indiana Public Library Statistics 
Library Operating Expenditures</oddHeader>
    <oddFooter>&amp;LIndiana State Library
Library Development Office&amp;CLast Modified: 04/11/2023&amp;R&amp;P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A1" sqref="A1:C1"/>
    </sheetView>
  </sheetViews>
  <sheetFormatPr defaultColWidth="9.140625" defaultRowHeight="15"/>
  <cols>
    <col min="1" max="1" width="15.28125" style="3" customWidth="1"/>
    <col min="2" max="2" width="20.8515625" style="3" bestFit="1" customWidth="1"/>
    <col min="3" max="3" width="11.8515625" style="3" customWidth="1"/>
    <col min="4" max="4" width="13.57421875" style="3" bestFit="1" customWidth="1"/>
    <col min="5" max="5" width="13.57421875" style="3" customWidth="1"/>
    <col min="6" max="6" width="9.7109375" style="3" bestFit="1" customWidth="1"/>
    <col min="7" max="7" width="12.00390625" style="3" bestFit="1" customWidth="1"/>
    <col min="8" max="8" width="13.57421875" style="3" bestFit="1" customWidth="1"/>
    <col min="9" max="9" width="11.421875" style="3" bestFit="1" customWidth="1"/>
    <col min="10" max="10" width="15.00390625" style="3" customWidth="1"/>
    <col min="11" max="11" width="13.140625" style="3" customWidth="1"/>
    <col min="12" max="12" width="9.8515625" style="3" bestFit="1" customWidth="1"/>
    <col min="13" max="13" width="11.421875" style="3" bestFit="1" customWidth="1"/>
    <col min="14" max="14" width="12.421875" style="3" bestFit="1" customWidth="1"/>
    <col min="15" max="15" width="12.28125" style="3" bestFit="1" customWidth="1"/>
    <col min="16" max="17" width="11.28125" style="3" bestFit="1" customWidth="1"/>
    <col min="18" max="18" width="10.00390625" style="3" bestFit="1" customWidth="1"/>
    <col min="19" max="19" width="11.28125" style="3" bestFit="1" customWidth="1"/>
    <col min="20" max="20" width="12.28125" style="3" bestFit="1" customWidth="1"/>
    <col min="21" max="21" width="10.00390625" style="3" bestFit="1" customWidth="1"/>
    <col min="22" max="22" width="13.57421875" style="3" customWidth="1"/>
    <col min="23" max="23" width="12.00390625" style="3" customWidth="1"/>
    <col min="24" max="24" width="11.28125" style="3" bestFit="1" customWidth="1"/>
    <col min="25" max="25" width="11.00390625" style="3" bestFit="1" customWidth="1"/>
    <col min="26" max="26" width="12.28125" style="3" bestFit="1" customWidth="1"/>
    <col min="27" max="27" width="11.28125" style="3" bestFit="1" customWidth="1"/>
    <col min="28" max="28" width="14.421875" style="3" customWidth="1"/>
    <col min="29" max="29" width="11.28125" style="3" bestFit="1" customWidth="1"/>
    <col min="30" max="30" width="12.140625" style="3" customWidth="1"/>
    <col min="31" max="31" width="12.28125" style="3" bestFit="1" customWidth="1"/>
    <col min="32" max="32" width="11.7109375" style="3" customWidth="1"/>
    <col min="33" max="33" width="11.140625" style="3" customWidth="1"/>
    <col min="34" max="34" width="12.28125" style="3" customWidth="1"/>
    <col min="35" max="35" width="12.00390625" style="3" customWidth="1"/>
    <col min="36" max="36" width="12.7109375" style="3" customWidth="1"/>
    <col min="37" max="37" width="13.140625" style="3" customWidth="1"/>
    <col min="38" max="38" width="11.28125" style="3" bestFit="1" customWidth="1"/>
    <col min="39" max="39" width="17.28125" style="3" customWidth="1"/>
    <col min="40" max="40" width="13.421875" style="3" bestFit="1" customWidth="1"/>
    <col min="41" max="41" width="12.28125" style="3" bestFit="1" customWidth="1"/>
    <col min="42" max="42" width="13.421875" style="3" bestFit="1" customWidth="1"/>
    <col min="43" max="43" width="12.28125" style="3" bestFit="1" customWidth="1"/>
    <col min="44" max="16384" width="9.140625" style="3" customWidth="1"/>
  </cols>
  <sheetData>
    <row r="1" spans="1:43" ht="30.75" customHeight="1">
      <c r="A1" s="105" t="s">
        <v>407</v>
      </c>
      <c r="B1" s="106"/>
      <c r="C1" s="106"/>
      <c r="D1" s="107" t="s">
        <v>355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44.25" customHeight="1">
      <c r="A2" s="16"/>
      <c r="B2" s="17"/>
      <c r="C2" s="17"/>
      <c r="D2" s="102" t="s">
        <v>2</v>
      </c>
      <c r="E2" s="102"/>
      <c r="F2" s="102"/>
      <c r="G2" s="103"/>
      <c r="H2" s="18" t="s">
        <v>5</v>
      </c>
      <c r="I2" s="102" t="s">
        <v>7</v>
      </c>
      <c r="J2" s="102"/>
      <c r="K2" s="102"/>
      <c r="L2" s="102"/>
      <c r="M2" s="102"/>
      <c r="N2" s="102"/>
      <c r="O2" s="102"/>
      <c r="P2" s="102"/>
      <c r="Q2" s="102"/>
      <c r="R2" s="102"/>
      <c r="S2" s="103"/>
      <c r="T2" s="101" t="s">
        <v>13</v>
      </c>
      <c r="U2" s="102"/>
      <c r="V2" s="102"/>
      <c r="W2" s="102"/>
      <c r="X2" s="102"/>
      <c r="Y2" s="102"/>
      <c r="Z2" s="102"/>
      <c r="AA2" s="102"/>
      <c r="AB2" s="102"/>
      <c r="AC2" s="102"/>
      <c r="AD2" s="103"/>
      <c r="AE2" s="98" t="s">
        <v>354</v>
      </c>
      <c r="AF2" s="99"/>
      <c r="AG2" s="99"/>
      <c r="AH2" s="99"/>
      <c r="AI2" s="99"/>
      <c r="AJ2" s="99"/>
      <c r="AK2" s="99"/>
      <c r="AL2" s="100"/>
      <c r="AM2" s="19"/>
      <c r="AN2" s="101" t="s">
        <v>378</v>
      </c>
      <c r="AO2" s="102"/>
      <c r="AP2" s="102"/>
      <c r="AQ2" s="103"/>
    </row>
    <row r="3" spans="1:43" ht="195.75" thickBot="1">
      <c r="A3" s="20" t="s">
        <v>0</v>
      </c>
      <c r="B3" s="20" t="s">
        <v>1</v>
      </c>
      <c r="C3" s="20" t="s">
        <v>402</v>
      </c>
      <c r="D3" s="23" t="s">
        <v>388</v>
      </c>
      <c r="E3" s="20" t="s">
        <v>3</v>
      </c>
      <c r="F3" s="20" t="s">
        <v>4</v>
      </c>
      <c r="G3" s="21" t="s">
        <v>349</v>
      </c>
      <c r="H3" s="22" t="s">
        <v>6</v>
      </c>
      <c r="I3" s="20" t="s">
        <v>350</v>
      </c>
      <c r="J3" s="20" t="s">
        <v>387</v>
      </c>
      <c r="K3" s="20" t="s">
        <v>8</v>
      </c>
      <c r="L3" s="20" t="s">
        <v>9</v>
      </c>
      <c r="M3" s="20" t="s">
        <v>389</v>
      </c>
      <c r="N3" s="20" t="s">
        <v>385</v>
      </c>
      <c r="O3" s="20" t="s">
        <v>10</v>
      </c>
      <c r="P3" s="20" t="s">
        <v>11</v>
      </c>
      <c r="Q3" s="20" t="s">
        <v>12</v>
      </c>
      <c r="R3" s="20" t="s">
        <v>390</v>
      </c>
      <c r="S3" s="21" t="s">
        <v>351</v>
      </c>
      <c r="T3" s="23" t="s">
        <v>14</v>
      </c>
      <c r="U3" s="20" t="s">
        <v>15</v>
      </c>
      <c r="V3" s="20" t="s">
        <v>391</v>
      </c>
      <c r="W3" s="20" t="s">
        <v>353</v>
      </c>
      <c r="X3" s="20" t="s">
        <v>352</v>
      </c>
      <c r="Y3" s="20" t="s">
        <v>392</v>
      </c>
      <c r="Z3" s="20" t="s">
        <v>16</v>
      </c>
      <c r="AA3" s="20" t="s">
        <v>393</v>
      </c>
      <c r="AB3" s="20" t="s">
        <v>394</v>
      </c>
      <c r="AC3" s="20" t="s">
        <v>395</v>
      </c>
      <c r="AD3" s="21" t="s">
        <v>356</v>
      </c>
      <c r="AE3" s="23" t="s">
        <v>396</v>
      </c>
      <c r="AF3" s="20" t="s">
        <v>16</v>
      </c>
      <c r="AG3" s="20" t="s">
        <v>393</v>
      </c>
      <c r="AH3" s="20" t="s">
        <v>397</v>
      </c>
      <c r="AI3" s="20" t="s">
        <v>395</v>
      </c>
      <c r="AJ3" s="20" t="s">
        <v>379</v>
      </c>
      <c r="AK3" s="20" t="s">
        <v>373</v>
      </c>
      <c r="AL3" s="21" t="s">
        <v>398</v>
      </c>
      <c r="AM3" s="24" t="s">
        <v>374</v>
      </c>
      <c r="AN3" s="23" t="s">
        <v>375</v>
      </c>
      <c r="AO3" s="25" t="s">
        <v>376</v>
      </c>
      <c r="AP3" s="25" t="s">
        <v>380</v>
      </c>
      <c r="AQ3" s="26" t="s">
        <v>377</v>
      </c>
    </row>
    <row r="4" spans="1:43" ht="15">
      <c r="A4" s="27"/>
      <c r="B4" s="27"/>
      <c r="C4" s="27"/>
      <c r="D4" s="31"/>
      <c r="E4" s="28"/>
      <c r="F4" s="28"/>
      <c r="G4" s="29"/>
      <c r="H4" s="30"/>
      <c r="I4" s="28"/>
      <c r="J4" s="28"/>
      <c r="K4" s="28"/>
      <c r="L4" s="28"/>
      <c r="M4" s="28"/>
      <c r="N4" s="28"/>
      <c r="O4" s="28"/>
      <c r="P4" s="28"/>
      <c r="Q4" s="28"/>
      <c r="R4" s="28"/>
      <c r="S4" s="30"/>
      <c r="T4" s="31"/>
      <c r="U4" s="28"/>
      <c r="V4" s="28"/>
      <c r="W4" s="28"/>
      <c r="X4" s="28"/>
      <c r="Y4" s="28"/>
      <c r="Z4" s="28"/>
      <c r="AA4" s="28"/>
      <c r="AB4" s="28"/>
      <c r="AC4" s="32"/>
      <c r="AD4" s="29"/>
      <c r="AE4" s="32"/>
      <c r="AF4" s="28"/>
      <c r="AG4" s="28"/>
      <c r="AH4" s="28"/>
      <c r="AI4" s="32"/>
      <c r="AJ4" s="28"/>
      <c r="AK4" s="28"/>
      <c r="AL4" s="30"/>
      <c r="AM4" s="33"/>
      <c r="AN4" s="34"/>
      <c r="AO4" s="34"/>
      <c r="AP4" s="34"/>
      <c r="AQ4" s="35"/>
    </row>
    <row r="5" spans="1:43" s="2" customFormat="1" ht="15">
      <c r="A5" s="36"/>
      <c r="B5" s="37" t="s">
        <v>359</v>
      </c>
      <c r="C5" s="38">
        <v>6530763</v>
      </c>
      <c r="D5" s="90">
        <f>SUM('Table 6'!D3:D238)</f>
        <v>174629529</v>
      </c>
      <c r="E5" s="39">
        <f>SUM('Table 6'!E3:E238)</f>
        <v>57561117</v>
      </c>
      <c r="F5" s="39">
        <f>SUM('Table 6'!F3:F238)</f>
        <v>801801</v>
      </c>
      <c r="G5" s="40">
        <f>SUM('Table 6'!G3:G238)</f>
        <v>232992447</v>
      </c>
      <c r="H5" s="40">
        <f>SUM('Table 6'!H3:H238)</f>
        <v>8650909</v>
      </c>
      <c r="I5" s="39">
        <f>SUM('Table 6'!I3:I238)</f>
        <v>18049936</v>
      </c>
      <c r="J5" s="39">
        <f>SUM('Table 6'!J3:J238)</f>
        <v>5402118</v>
      </c>
      <c r="K5" s="39">
        <f>SUM('Table 6'!K3:K238)</f>
        <v>1088082</v>
      </c>
      <c r="L5" s="39">
        <f>SUM('Table 6'!L3:L238)</f>
        <v>5797899</v>
      </c>
      <c r="M5" s="39">
        <f>SUM('Table 6'!M3:M238)</f>
        <v>16602180</v>
      </c>
      <c r="N5" s="39">
        <f>SUM('Table 6'!N3:N238)</f>
        <v>16099883</v>
      </c>
      <c r="O5" s="39">
        <f>SUM('Table 6'!O3:O238)</f>
        <v>1263284</v>
      </c>
      <c r="P5" s="39">
        <f>SUM('Table 6'!P3:P238)</f>
        <v>637344</v>
      </c>
      <c r="Q5" s="39">
        <f>SUM('Table 6'!Q3:Q238)</f>
        <v>308469</v>
      </c>
      <c r="R5" s="39">
        <f>SUM('Table 6'!R3:R238)</f>
        <v>9075360</v>
      </c>
      <c r="S5" s="40">
        <f>SUM('Table 6'!S3:S238)</f>
        <v>74324555</v>
      </c>
      <c r="T5" s="39">
        <f>SUM('Table 6'!T3:T238)</f>
        <v>1953534</v>
      </c>
      <c r="U5" s="39">
        <f>SUM('Table 6'!U3:U238)</f>
        <v>6566858</v>
      </c>
      <c r="V5" s="39">
        <f>SUM('Table 6'!V3:V238)</f>
        <v>1045307</v>
      </c>
      <c r="W5" s="39">
        <f>SUM('Table 6'!W3:W238)</f>
        <v>7444300</v>
      </c>
      <c r="X5" s="39">
        <f>SUM('Table 6'!X3:X238)</f>
        <v>1315902</v>
      </c>
      <c r="Y5" s="39">
        <f>SUM('Table 6'!Y3:Y238)</f>
        <v>20358721</v>
      </c>
      <c r="Z5" s="39">
        <f>SUM('Table 6'!Z3:Z238)</f>
        <v>1676056</v>
      </c>
      <c r="AA5" s="39">
        <f>SUM('Table 6'!AA3:AA238)</f>
        <v>5619839</v>
      </c>
      <c r="AB5" s="39">
        <f>SUM('Table 6'!AB3:AB238)</f>
        <v>20913450</v>
      </c>
      <c r="AC5" s="39">
        <f>SUM('Table 6'!AC3:AC238)</f>
        <v>646515</v>
      </c>
      <c r="AD5" s="40">
        <f>SUM('Table 6'!AD3:AD238)</f>
        <v>64881896</v>
      </c>
      <c r="AE5" s="39">
        <f>SUM('Table 6'!AE3:AE238)</f>
        <v>753204</v>
      </c>
      <c r="AF5" s="39">
        <f>SUM('Table 6'!AF3:AF238)</f>
        <v>14934</v>
      </c>
      <c r="AG5" s="39">
        <f>SUM('Table 6'!AG3:AG238)</f>
        <v>35226</v>
      </c>
      <c r="AH5" s="39">
        <f>SUM('Table 6'!AH3:AH238)</f>
        <v>930901</v>
      </c>
      <c r="AI5" s="39">
        <f>SUM('Table 6'!AI3:AI238)</f>
        <v>22612</v>
      </c>
      <c r="AJ5" s="39">
        <f>SUM('Table 6'!AJ3:AJ238)</f>
        <v>50530483</v>
      </c>
      <c r="AK5" s="39">
        <f>SUM('Table 6'!AK3:AK238)</f>
        <v>2099739</v>
      </c>
      <c r="AL5" s="40">
        <f>SUM('Table 6'!AL3:AL238)</f>
        <v>342862</v>
      </c>
      <c r="AM5" s="40">
        <f>SUM('Table 6'!AM3:AM238)</f>
        <v>383508393</v>
      </c>
      <c r="AN5" s="39">
        <f>SUM('Table 6'!AN3:AN238)</f>
        <v>232190646</v>
      </c>
      <c r="AO5" s="39">
        <f>SUM('Table 6'!AO3:AO238)</f>
        <v>50971458</v>
      </c>
      <c r="AP5" s="39">
        <f>SUM('Table 6'!AP3:AP238)</f>
        <v>102446028</v>
      </c>
      <c r="AQ5" s="40">
        <f>SUM('Table 6'!AQ3:AQ238)</f>
        <v>385608132</v>
      </c>
    </row>
    <row r="6" spans="1:43" s="2" customFormat="1" ht="15">
      <c r="A6" s="36" t="s">
        <v>381</v>
      </c>
      <c r="B6" s="37" t="s">
        <v>360</v>
      </c>
      <c r="C6" s="38">
        <v>27673</v>
      </c>
      <c r="D6" s="90">
        <f>AVERAGE('Table 6'!D3:D238)</f>
        <v>739955.6313559322</v>
      </c>
      <c r="E6" s="39">
        <f>AVERAGE('Table 6'!E3:E238)</f>
        <v>243903.03813559323</v>
      </c>
      <c r="F6" s="39">
        <f>AVERAGE('Table 6'!F3:F238)</f>
        <v>3397.4618644067796</v>
      </c>
      <c r="G6" s="40">
        <f>AVERAGE('Table 6'!G3:G238)</f>
        <v>987256.1313559322</v>
      </c>
      <c r="H6" s="40">
        <f>AVERAGE('Table 6'!H3:H238)</f>
        <v>36656.39406779661</v>
      </c>
      <c r="I6" s="39">
        <f>AVERAGE('Table 6'!I3:I238)</f>
        <v>76482.77966101695</v>
      </c>
      <c r="J6" s="39">
        <f>AVERAGE('Table 6'!J3:J238)</f>
        <v>22890.330508474577</v>
      </c>
      <c r="K6" s="39">
        <f>AVERAGE('Table 6'!K3:K238)</f>
        <v>4610.516949152542</v>
      </c>
      <c r="L6" s="39">
        <f>AVERAGE('Table 6'!L3:L238)</f>
        <v>24567.368644067796</v>
      </c>
      <c r="M6" s="39">
        <f>AVERAGE('Table 6'!M3:M238)</f>
        <v>70348.22033898305</v>
      </c>
      <c r="N6" s="39">
        <f>AVERAGE('Table 6'!N3:N238)</f>
        <v>68219.84322033898</v>
      </c>
      <c r="O6" s="39">
        <f>AVERAGE('Table 6'!O3:O238)</f>
        <v>5352.8983050847455</v>
      </c>
      <c r="P6" s="39">
        <f>AVERAGE('Table 6'!P3:P238)</f>
        <v>2700.6101694915255</v>
      </c>
      <c r="Q6" s="39">
        <f>AVERAGE('Table 6'!Q3:Q238)</f>
        <v>1307.072033898305</v>
      </c>
      <c r="R6" s="39">
        <f>AVERAGE('Table 6'!R3:R238)</f>
        <v>38454.91525423729</v>
      </c>
      <c r="S6" s="40">
        <f>AVERAGE('Table 6'!S3:S238)</f>
        <v>314934.55508474575</v>
      </c>
      <c r="T6" s="39">
        <f>AVERAGE('Table 6'!T3:T238)</f>
        <v>8277.686440677966</v>
      </c>
      <c r="U6" s="39">
        <f>AVERAGE('Table 6'!U3:U238)</f>
        <v>27825.669491525423</v>
      </c>
      <c r="V6" s="39">
        <f>AVERAGE('Table 6'!V3:V238)</f>
        <v>4429.266949152542</v>
      </c>
      <c r="W6" s="39">
        <f>AVERAGE('Table 6'!W3:W238)</f>
        <v>31543.64406779661</v>
      </c>
      <c r="X6" s="39">
        <f>AVERAGE('Table 6'!X3:X238)</f>
        <v>5575.85593220339</v>
      </c>
      <c r="Y6" s="39">
        <f>AVERAGE('Table 6'!Y3:Y238)</f>
        <v>86265.76694915254</v>
      </c>
      <c r="Z6" s="39">
        <f>AVERAGE('Table 6'!Z3:Z238)</f>
        <v>7101.932203389831</v>
      </c>
      <c r="AA6" s="39">
        <f>AVERAGE('Table 6'!AA3:AA238)</f>
        <v>23812.877118644068</v>
      </c>
      <c r="AB6" s="39">
        <f>AVERAGE('Table 6'!AB3:AB238)</f>
        <v>88616.31355932204</v>
      </c>
      <c r="AC6" s="39">
        <f>AVERAGE('Table 6'!AC3:AC238)</f>
        <v>2751.127659574468</v>
      </c>
      <c r="AD6" s="40">
        <f>AVERAGE('Table 6'!AD3:AD238)</f>
        <v>277273.0598290598</v>
      </c>
      <c r="AE6" s="39">
        <f>AVERAGE('Table 6'!AE3:AE238)</f>
        <v>3191.5423728813557</v>
      </c>
      <c r="AF6" s="39">
        <f>AVERAGE('Table 6'!AF3:AF238)</f>
        <v>63.279661016949156</v>
      </c>
      <c r="AG6" s="39">
        <f>AVERAGE('Table 6'!AG3:AG238)</f>
        <v>149.26271186440678</v>
      </c>
      <c r="AH6" s="39">
        <f>AVERAGE('Table 6'!AH3:AH238)</f>
        <v>3944.4957627118642</v>
      </c>
      <c r="AI6" s="39">
        <f>AVERAGE('Table 6'!AI3:AI238)</f>
        <v>95.8135593220339</v>
      </c>
      <c r="AJ6" s="39">
        <f>AVERAGE('Table 6'!AJ3:AJ238)</f>
        <v>214112.2161016949</v>
      </c>
      <c r="AK6" s="39">
        <f>AVERAGE('Table 6'!AK3:AK238)</f>
        <v>8897.199152542373</v>
      </c>
      <c r="AL6" s="40">
        <f>AVERAGE('Table 6'!AL3:AL238)</f>
        <v>1452.8050847457628</v>
      </c>
      <c r="AM6" s="40">
        <f>AVERAGE('Table 6'!AM3:AM238)</f>
        <v>1625035.563559322</v>
      </c>
      <c r="AN6" s="39">
        <f>AVERAGE('Table 6'!AN3:AN238)</f>
        <v>983858.6694915254</v>
      </c>
      <c r="AO6" s="39">
        <f>AVERAGE('Table 6'!AO3:AO238)</f>
        <v>215980.75423728814</v>
      </c>
      <c r="AP6" s="39">
        <f>AVERAGE('Table 6'!AP3:AP238)</f>
        <v>434093.33898305084</v>
      </c>
      <c r="AQ6" s="40">
        <f>AVERAGE('Table 6'!AQ3:AQ238)</f>
        <v>1633932.7627118644</v>
      </c>
    </row>
    <row r="7" spans="1:43" s="2" customFormat="1" ht="15">
      <c r="A7" s="36"/>
      <c r="B7" s="37" t="s">
        <v>361</v>
      </c>
      <c r="C7" s="38">
        <v>8810</v>
      </c>
      <c r="D7" s="90">
        <f>MEDIAN('Table 6'!D3:D238)</f>
        <v>256046.5</v>
      </c>
      <c r="E7" s="39">
        <f>MEDIAN('Table 6'!E3:E238)</f>
        <v>50988.5</v>
      </c>
      <c r="F7" s="39">
        <f>MEDIAN('Table 6'!F3:F238)</f>
        <v>0</v>
      </c>
      <c r="G7" s="40">
        <f>MEDIAN('Table 6'!G3:G238)</f>
        <v>298495</v>
      </c>
      <c r="H7" s="40">
        <f>MEDIAN('Table 6'!H3:H238)</f>
        <v>13813.5</v>
      </c>
      <c r="I7" s="39">
        <f>MEDIAN('Table 6'!I3:I238)</f>
        <v>21476</v>
      </c>
      <c r="J7" s="39">
        <f>MEDIAN('Table 6'!J3:J238)</f>
        <v>8712.5</v>
      </c>
      <c r="K7" s="39">
        <f>MEDIAN('Table 6'!K3:K238)</f>
        <v>460.5</v>
      </c>
      <c r="L7" s="39">
        <f>MEDIAN('Table 6'!L3:L238)</f>
        <v>10834.5</v>
      </c>
      <c r="M7" s="39">
        <f>MEDIAN('Table 6'!M3:M238)</f>
        <v>21583.5</v>
      </c>
      <c r="N7" s="39">
        <f>MEDIAN('Table 6'!N3:N238)</f>
        <v>19250.5</v>
      </c>
      <c r="O7" s="39">
        <f>MEDIAN('Table 6'!O3:O238)</f>
        <v>22.5</v>
      </c>
      <c r="P7" s="39">
        <f>MEDIAN('Table 6'!P3:P238)</f>
        <v>0</v>
      </c>
      <c r="Q7" s="39">
        <f>MEDIAN('Table 6'!Q3:Q238)</f>
        <v>0</v>
      </c>
      <c r="R7" s="39">
        <f>MEDIAN('Table 6'!R3:R238)</f>
        <v>2171.5</v>
      </c>
      <c r="S7" s="40">
        <f>MEDIAN('Table 6'!S3:S238)</f>
        <v>114836</v>
      </c>
      <c r="T7" s="39">
        <f>MEDIAN('Table 6'!T3:T238)</f>
        <v>0</v>
      </c>
      <c r="U7" s="39">
        <f>MEDIAN('Table 6'!U3:U238)</f>
        <v>0</v>
      </c>
      <c r="V7" s="39">
        <f>MEDIAN('Table 6'!V3:V238)</f>
        <v>0</v>
      </c>
      <c r="W7" s="39">
        <f>MEDIAN('Table 6'!W3:W238)</f>
        <v>7026.5</v>
      </c>
      <c r="X7" s="39">
        <f>MEDIAN('Table 6'!X3:X238)</f>
        <v>0</v>
      </c>
      <c r="Y7" s="39">
        <f>MEDIAN('Table 6'!Y3:Y238)</f>
        <v>31861.5</v>
      </c>
      <c r="Z7" s="39">
        <f>MEDIAN('Table 6'!Z3:Z238)</f>
        <v>2961</v>
      </c>
      <c r="AA7" s="39">
        <f>MEDIAN('Table 6'!AA3:AA238)</f>
        <v>7436.5</v>
      </c>
      <c r="AB7" s="39">
        <f>MEDIAN('Table 6'!AB3:AB238)</f>
        <v>8339</v>
      </c>
      <c r="AC7" s="39">
        <f>MEDIAN('Table 6'!AC3:AC238)</f>
        <v>0</v>
      </c>
      <c r="AD7" s="40">
        <f>MEDIAN('Table 6'!AD3:AD238)</f>
        <v>73855.5</v>
      </c>
      <c r="AE7" s="39">
        <f>MEDIAN('Table 6'!AE3:AE238)</f>
        <v>0</v>
      </c>
      <c r="AF7" s="39">
        <f>MEDIAN('Table 6'!AF3:AF238)</f>
        <v>0</v>
      </c>
      <c r="AG7" s="39">
        <f>MEDIAN('Table 6'!AG3:AG238)</f>
        <v>0</v>
      </c>
      <c r="AH7" s="39">
        <f>MEDIAN('Table 6'!AH3:AH238)</f>
        <v>0</v>
      </c>
      <c r="AI7" s="39">
        <f>MEDIAN('Table 6'!AI3:AI238)</f>
        <v>0</v>
      </c>
      <c r="AJ7" s="39">
        <f>MEDIAN('Table 6'!AJ3:AJ238)</f>
        <v>59890</v>
      </c>
      <c r="AK7" s="39">
        <f>MEDIAN('Table 6'!AK3:AK238)</f>
        <v>0</v>
      </c>
      <c r="AL7" s="40">
        <f>MEDIAN('Table 6'!AL3:AL238)</f>
        <v>0</v>
      </c>
      <c r="AM7" s="40">
        <f>MEDIAN('Table 6'!AM3:AM238)</f>
        <v>510082</v>
      </c>
      <c r="AN7" s="39">
        <f>MEDIAN('Table 6'!AN3:AN238)</f>
        <v>298495</v>
      </c>
      <c r="AO7" s="39">
        <f>MEDIAN('Table 6'!AO3:AO238)</f>
        <v>58791.5</v>
      </c>
      <c r="AP7" s="39">
        <f>MEDIAN('Table 6'!AP3:AP238)</f>
        <v>145199.5</v>
      </c>
      <c r="AQ7" s="40">
        <f>MEDIAN('Table 6'!AQ3:AQ238)</f>
        <v>511361.5</v>
      </c>
    </row>
    <row r="8" spans="1:43" s="2" customFormat="1" ht="15">
      <c r="A8" s="36" t="s">
        <v>362</v>
      </c>
      <c r="B8" s="36"/>
      <c r="C8" s="38"/>
      <c r="D8" s="91"/>
      <c r="E8" s="41"/>
      <c r="F8" s="41"/>
      <c r="G8" s="42"/>
      <c r="H8" s="42"/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41"/>
      <c r="AF8" s="41"/>
      <c r="AG8" s="41"/>
      <c r="AH8" s="41"/>
      <c r="AI8" s="41"/>
      <c r="AJ8" s="41"/>
      <c r="AK8" s="41"/>
      <c r="AL8" s="42"/>
      <c r="AM8" s="42"/>
      <c r="AN8" s="41"/>
      <c r="AO8" s="41"/>
      <c r="AP8" s="41"/>
      <c r="AQ8" s="42"/>
    </row>
    <row r="9" spans="1:43" s="2" customFormat="1" ht="15">
      <c r="A9" s="36" t="s">
        <v>363</v>
      </c>
      <c r="B9" s="37" t="s">
        <v>364</v>
      </c>
      <c r="C9" s="38">
        <v>4340273</v>
      </c>
      <c r="D9" s="90">
        <f>SUM('Table 6'!D3:D38)</f>
        <v>109148439</v>
      </c>
      <c r="E9" s="39">
        <f>SUM('Table 6'!E3:E38)</f>
        <v>40609165</v>
      </c>
      <c r="F9" s="39">
        <f>SUM('Table 6'!F3:F38)</f>
        <v>432724</v>
      </c>
      <c r="G9" s="40">
        <f>SUM('Table 6'!G3:G38)</f>
        <v>150190328</v>
      </c>
      <c r="H9" s="40">
        <f>SUM('Table 6'!H3:H38)</f>
        <v>5123363</v>
      </c>
      <c r="I9" s="39">
        <f>SUM('Table 6'!I3:I38)</f>
        <v>10664568</v>
      </c>
      <c r="J9" s="39">
        <f>SUM('Table 6'!J3:J38)</f>
        <v>2904788</v>
      </c>
      <c r="K9" s="39">
        <f>SUM('Table 6'!K3:K38)</f>
        <v>751100</v>
      </c>
      <c r="L9" s="39">
        <f>SUM('Table 6'!L3:L38)</f>
        <v>3163768</v>
      </c>
      <c r="M9" s="39">
        <f>SUM('Table 6'!M3:M38)</f>
        <v>10343728</v>
      </c>
      <c r="N9" s="39">
        <f>SUM('Table 6'!N3:N38)</f>
        <v>10589467</v>
      </c>
      <c r="O9" s="39">
        <f>SUM('Table 6'!O3:O38)</f>
        <v>950812</v>
      </c>
      <c r="P9" s="39">
        <f>SUM('Table 6'!P3:P38)</f>
        <v>50000</v>
      </c>
      <c r="Q9" s="39">
        <f>SUM('Table 6'!Q3:Q38)</f>
        <v>105209</v>
      </c>
      <c r="R9" s="39">
        <f>SUM('Table 6'!R3:R38)</f>
        <v>7409750</v>
      </c>
      <c r="S9" s="40">
        <f>SUM('Table 6'!S3:S38)</f>
        <v>46933190</v>
      </c>
      <c r="T9" s="39">
        <f>SUM('Table 6'!T3:T38)</f>
        <v>1942500</v>
      </c>
      <c r="U9" s="39">
        <f>SUM('Table 6'!U3:U38)</f>
        <v>6307278</v>
      </c>
      <c r="V9" s="39">
        <f>SUM('Table 6'!V3:V38)</f>
        <v>608969</v>
      </c>
      <c r="W9" s="39">
        <f>SUM('Table 6'!W3:W38)</f>
        <v>4792601</v>
      </c>
      <c r="X9" s="39">
        <f>SUM('Table 6'!X3:X38)</f>
        <v>730218</v>
      </c>
      <c r="Y9" s="39">
        <f>SUM('Table 6'!Y3:Y38)</f>
        <v>13071589</v>
      </c>
      <c r="Z9" s="39">
        <f>SUM('Table 6'!Z3:Z38)</f>
        <v>932565</v>
      </c>
      <c r="AA9" s="39">
        <f>SUM('Table 6'!AA3:AA38)</f>
        <v>3461029</v>
      </c>
      <c r="AB9" s="39">
        <f>SUM('Table 6'!AB3:AB38)</f>
        <v>16722240</v>
      </c>
      <c r="AC9" s="39">
        <f>SUM('Table 6'!AC3:AC38)</f>
        <v>292856</v>
      </c>
      <c r="AD9" s="40">
        <f>SUM('Table 6'!AD3:AD38)</f>
        <v>46305404</v>
      </c>
      <c r="AE9" s="39">
        <f>SUM('Table 6'!AE3:AE38)</f>
        <v>584436</v>
      </c>
      <c r="AF9" s="39">
        <f>SUM('Table 6'!AF3:AF38)</f>
        <v>10925</v>
      </c>
      <c r="AG9" s="39">
        <f>SUM('Table 6'!AG3:AG38)</f>
        <v>4592</v>
      </c>
      <c r="AH9" s="39">
        <f>SUM('Table 6'!AH3:AH38)</f>
        <v>849550</v>
      </c>
      <c r="AI9" s="39">
        <f>SUM('Table 6'!AI3:AI38)</f>
        <v>6295</v>
      </c>
      <c r="AJ9" s="39">
        <f>SUM('Table 6'!AJ3:AJ38)</f>
        <v>35210497</v>
      </c>
      <c r="AK9" s="39">
        <f>SUM('Table 6'!AK3:AK38)</f>
        <v>1605537</v>
      </c>
      <c r="AL9" s="40">
        <f>SUM('Table 6'!AL3:AL38)</f>
        <v>149739</v>
      </c>
      <c r="AM9" s="40">
        <f>SUM('Table 6'!AM3:AM38)</f>
        <v>251108726</v>
      </c>
      <c r="AN9" s="39">
        <f>SUM('Table 6'!AN3:AN38)</f>
        <v>149757604</v>
      </c>
      <c r="AO9" s="39">
        <f>SUM('Table 6'!AO3:AO38)</f>
        <v>35936077</v>
      </c>
      <c r="AP9" s="39">
        <f>SUM('Table 6'!AP3:AP38)</f>
        <v>67020582</v>
      </c>
      <c r="AQ9" s="40">
        <f>SUM('Table 6'!AQ3:AQ38)</f>
        <v>252714263</v>
      </c>
    </row>
    <row r="10" spans="1:43" s="2" customFormat="1" ht="15">
      <c r="A10" s="41"/>
      <c r="B10" s="37" t="s">
        <v>365</v>
      </c>
      <c r="C10" s="38">
        <v>124007.8</v>
      </c>
      <c r="D10" s="90">
        <f>AVERAGE('Table 6'!D3:D38)</f>
        <v>3031901.0833333335</v>
      </c>
      <c r="E10" s="39">
        <f>AVERAGE('Table 6'!E3:E38)</f>
        <v>1128032.361111111</v>
      </c>
      <c r="F10" s="39">
        <f>AVERAGE('Table 6'!F3:F38)</f>
        <v>12020.111111111111</v>
      </c>
      <c r="G10" s="40">
        <f>AVERAGE('Table 6'!G3:G38)</f>
        <v>4171953.5555555555</v>
      </c>
      <c r="H10" s="40">
        <f>AVERAGE('Table 6'!H3:H38)</f>
        <v>142315.63888888888</v>
      </c>
      <c r="I10" s="39">
        <f>AVERAGE('Table 6'!I3:I38)</f>
        <v>296238</v>
      </c>
      <c r="J10" s="39">
        <f>AVERAGE('Table 6'!J3:J38)</f>
        <v>80688.55555555556</v>
      </c>
      <c r="K10" s="39">
        <f>AVERAGE('Table 6'!K3:K38)</f>
        <v>20863.88888888889</v>
      </c>
      <c r="L10" s="39">
        <f>AVERAGE('Table 6'!L3:L38)</f>
        <v>87882.44444444444</v>
      </c>
      <c r="M10" s="39">
        <f>AVERAGE('Table 6'!M3:M38)</f>
        <v>287325.77777777775</v>
      </c>
      <c r="N10" s="39">
        <f>AVERAGE('Table 6'!N3:N38)</f>
        <v>294151.8611111111</v>
      </c>
      <c r="O10" s="39">
        <f>AVERAGE('Table 6'!O3:O38)</f>
        <v>26411.444444444445</v>
      </c>
      <c r="P10" s="39">
        <f>AVERAGE('Table 6'!P3:P38)</f>
        <v>1388.888888888889</v>
      </c>
      <c r="Q10" s="39">
        <f>AVERAGE('Table 6'!Q3:Q38)</f>
        <v>2922.472222222222</v>
      </c>
      <c r="R10" s="39">
        <f>AVERAGE('Table 6'!R3:R38)</f>
        <v>205826.38888888888</v>
      </c>
      <c r="S10" s="40">
        <f>AVERAGE('Table 6'!S3:S38)</f>
        <v>1303699.7222222222</v>
      </c>
      <c r="T10" s="39">
        <f>AVERAGE('Table 6'!T3:T38)</f>
        <v>53958.333333333336</v>
      </c>
      <c r="U10" s="39">
        <f>AVERAGE('Table 6'!U3:U38)</f>
        <v>175202.16666666666</v>
      </c>
      <c r="V10" s="39">
        <f>AVERAGE('Table 6'!V3:V38)</f>
        <v>16915.805555555555</v>
      </c>
      <c r="W10" s="39">
        <f>AVERAGE('Table 6'!W3:W38)</f>
        <v>133127.80555555556</v>
      </c>
      <c r="X10" s="39">
        <f>AVERAGE('Table 6'!X3:X38)</f>
        <v>20283.833333333332</v>
      </c>
      <c r="Y10" s="39">
        <f>AVERAGE('Table 6'!Y3:Y38)</f>
        <v>363099.69444444444</v>
      </c>
      <c r="Z10" s="39">
        <f>AVERAGE('Table 6'!Z3:Z38)</f>
        <v>25904.583333333332</v>
      </c>
      <c r="AA10" s="39">
        <f>AVERAGE('Table 6'!AA3:AA38)</f>
        <v>96139.69444444444</v>
      </c>
      <c r="AB10" s="39">
        <f>AVERAGE('Table 6'!AB3:AB38)</f>
        <v>464506.6666666667</v>
      </c>
      <c r="AC10" s="39">
        <f>AVERAGE('Table 6'!AC3:AC38)</f>
        <v>8134.888888888889</v>
      </c>
      <c r="AD10" s="40">
        <f>AVERAGE('Table 6'!AD3:AD38)</f>
        <v>1286261.2222222222</v>
      </c>
      <c r="AE10" s="39">
        <f>AVERAGE('Table 6'!AE3:AE38)</f>
        <v>16234.333333333334</v>
      </c>
      <c r="AF10" s="39">
        <f>AVERAGE('Table 6'!AF3:AF38)</f>
        <v>303.47222222222223</v>
      </c>
      <c r="AG10" s="39">
        <f>AVERAGE('Table 6'!AG3:AG38)</f>
        <v>127.55555555555556</v>
      </c>
      <c r="AH10" s="39">
        <f>AVERAGE('Table 6'!AH3:AH38)</f>
        <v>23598.61111111111</v>
      </c>
      <c r="AI10" s="39">
        <f>AVERAGE('Table 6'!AI3:AI38)</f>
        <v>174.86111111111111</v>
      </c>
      <c r="AJ10" s="39">
        <f>AVERAGE('Table 6'!AJ3:AJ38)</f>
        <v>978069.3611111111</v>
      </c>
      <c r="AK10" s="39">
        <f>AVERAGE('Table 6'!AK3:AK38)</f>
        <v>44598.25</v>
      </c>
      <c r="AL10" s="40">
        <f>AVERAGE('Table 6'!AL3:AL38)</f>
        <v>4159.416666666667</v>
      </c>
      <c r="AM10" s="40">
        <f>AVERAGE('Table 6'!AM3:AM38)</f>
        <v>6975242.388888889</v>
      </c>
      <c r="AN10" s="39">
        <f>AVERAGE('Table 6'!AN3:AN38)</f>
        <v>4159933.4444444445</v>
      </c>
      <c r="AO10" s="39">
        <f>AVERAGE('Table 6'!AO3:AO38)</f>
        <v>998224.3611111111</v>
      </c>
      <c r="AP10" s="39">
        <f>AVERAGE('Table 6'!AP3:AP38)</f>
        <v>1861682.8333333333</v>
      </c>
      <c r="AQ10" s="40">
        <f>AVERAGE('Table 6'!AQ3:AQ38)</f>
        <v>7019840.638888889</v>
      </c>
    </row>
    <row r="11" spans="1:43" s="2" customFormat="1" ht="15">
      <c r="A11" s="36" t="s">
        <v>404</v>
      </c>
      <c r="B11" s="37" t="s">
        <v>366</v>
      </c>
      <c r="C11" s="38">
        <v>77304</v>
      </c>
      <c r="D11" s="90">
        <f>MEDIAN('Table 6'!D3:D38)</f>
        <v>2040209</v>
      </c>
      <c r="E11" s="39">
        <f>MEDIAN('Table 6'!E3:E38)</f>
        <v>669968.5</v>
      </c>
      <c r="F11" s="39">
        <f>MEDIAN('Table 6'!F3:F38)</f>
        <v>0</v>
      </c>
      <c r="G11" s="40">
        <f>MEDIAN('Table 6'!G3:G38)</f>
        <v>2665345.5</v>
      </c>
      <c r="H11" s="40">
        <f>MEDIAN('Table 6'!H3:H38)</f>
        <v>83236.5</v>
      </c>
      <c r="I11" s="39">
        <f>MEDIAN('Table 6'!I3:I38)</f>
        <v>179574</v>
      </c>
      <c r="J11" s="39">
        <f>MEDIAN('Table 6'!J3:J38)</f>
        <v>46414</v>
      </c>
      <c r="K11" s="39">
        <f>MEDIAN('Table 6'!K3:K38)</f>
        <v>3920</v>
      </c>
      <c r="L11" s="39">
        <f>MEDIAN('Table 6'!L3:L38)</f>
        <v>62171</v>
      </c>
      <c r="M11" s="39">
        <f>MEDIAN('Table 6'!M3:M38)</f>
        <v>164612</v>
      </c>
      <c r="N11" s="39">
        <f>MEDIAN('Table 6'!N3:N38)</f>
        <v>109352</v>
      </c>
      <c r="O11" s="39">
        <f>MEDIAN('Table 6'!O3:O38)</f>
        <v>5476.5</v>
      </c>
      <c r="P11" s="39">
        <f>MEDIAN('Table 6'!P3:P38)</f>
        <v>0</v>
      </c>
      <c r="Q11" s="39">
        <f>MEDIAN('Table 6'!Q3:Q38)</f>
        <v>0</v>
      </c>
      <c r="R11" s="39">
        <f>MEDIAN('Table 6'!R3:R38)</f>
        <v>15801.5</v>
      </c>
      <c r="S11" s="40">
        <f>MEDIAN('Table 6'!S3:S38)</f>
        <v>834372.5</v>
      </c>
      <c r="T11" s="39">
        <f>MEDIAN('Table 6'!T3:T38)</f>
        <v>0</v>
      </c>
      <c r="U11" s="39">
        <f>MEDIAN('Table 6'!U3:U38)</f>
        <v>0</v>
      </c>
      <c r="V11" s="39">
        <f>MEDIAN('Table 6'!V3:V38)</f>
        <v>0</v>
      </c>
      <c r="W11" s="39">
        <f>MEDIAN('Table 6'!W3:W38)</f>
        <v>64203.5</v>
      </c>
      <c r="X11" s="39">
        <f>MEDIAN('Table 6'!X3:X38)</f>
        <v>4580</v>
      </c>
      <c r="Y11" s="39">
        <f>MEDIAN('Table 6'!Y3:Y38)</f>
        <v>168286.5</v>
      </c>
      <c r="Z11" s="39">
        <f>MEDIAN('Table 6'!Z3:Z38)</f>
        <v>13231.5</v>
      </c>
      <c r="AA11" s="39">
        <f>MEDIAN('Table 6'!AA3:AA38)</f>
        <v>49622.5</v>
      </c>
      <c r="AB11" s="39">
        <f>MEDIAN('Table 6'!AB3:AB38)</f>
        <v>276164</v>
      </c>
      <c r="AC11" s="39">
        <f>MEDIAN('Table 6'!AC3:AC38)</f>
        <v>0</v>
      </c>
      <c r="AD11" s="40">
        <f>MEDIAN('Table 6'!AD3:AD38)</f>
        <v>686667.5</v>
      </c>
      <c r="AE11" s="39">
        <f>MEDIAN('Table 6'!AE3:AE38)</f>
        <v>420</v>
      </c>
      <c r="AF11" s="39">
        <f>MEDIAN('Table 6'!AF3:AF38)</f>
        <v>0</v>
      </c>
      <c r="AG11" s="39">
        <f>MEDIAN('Table 6'!AG3:AG38)</f>
        <v>0</v>
      </c>
      <c r="AH11" s="39">
        <f>MEDIAN('Table 6'!AH3:AH38)</f>
        <v>0</v>
      </c>
      <c r="AI11" s="39">
        <f>MEDIAN('Table 6'!AI3:AI38)</f>
        <v>0</v>
      </c>
      <c r="AJ11" s="39">
        <f>MEDIAN('Table 6'!AJ3:AJ38)</f>
        <v>543904</v>
      </c>
      <c r="AK11" s="39">
        <f>MEDIAN('Table 6'!AK3:AK38)</f>
        <v>1015.5</v>
      </c>
      <c r="AL11" s="40">
        <f>MEDIAN('Table 6'!AL3:AL38)</f>
        <v>0</v>
      </c>
      <c r="AM11" s="40">
        <f>MEDIAN('Table 6'!AM3:AM38)</f>
        <v>4352452</v>
      </c>
      <c r="AN11" s="39">
        <f>MEDIAN('Table 6'!AN3:AN38)</f>
        <v>2665345.5</v>
      </c>
      <c r="AO11" s="39">
        <f>MEDIAN('Table 6'!AO3:AO38)</f>
        <v>547232.5</v>
      </c>
      <c r="AP11" s="39">
        <f>MEDIAN('Table 6'!AP3:AP38)</f>
        <v>1152613</v>
      </c>
      <c r="AQ11" s="40">
        <f>MEDIAN('Table 6'!AQ3:AQ38)</f>
        <v>4362458.5</v>
      </c>
    </row>
    <row r="12" spans="1:43" s="2" customFormat="1" ht="15">
      <c r="A12" s="36"/>
      <c r="B12" s="36"/>
      <c r="C12" s="38"/>
      <c r="D12" s="91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41"/>
      <c r="AF12" s="41"/>
      <c r="AG12" s="41"/>
      <c r="AH12" s="41"/>
      <c r="AI12" s="41"/>
      <c r="AJ12" s="41"/>
      <c r="AK12" s="41"/>
      <c r="AL12" s="42"/>
      <c r="AM12" s="42"/>
      <c r="AN12" s="41"/>
      <c r="AO12" s="41"/>
      <c r="AP12" s="41"/>
      <c r="AQ12" s="42"/>
    </row>
    <row r="13" spans="1:43" s="2" customFormat="1" ht="15">
      <c r="A13" s="36" t="s">
        <v>367</v>
      </c>
      <c r="B13" s="37" t="s">
        <v>368</v>
      </c>
      <c r="C13" s="38">
        <v>1562130</v>
      </c>
      <c r="D13" s="90">
        <f>SUM('Table 6'!D39:D110)</f>
        <v>47911542</v>
      </c>
      <c r="E13" s="39">
        <f>SUM('Table 6'!E39:E110)</f>
        <v>13594710</v>
      </c>
      <c r="F13" s="39">
        <f>SUM('Table 6'!F39:F110)</f>
        <v>223727</v>
      </c>
      <c r="G13" s="40">
        <f>SUM('Table 6'!G39:G110)</f>
        <v>61729979</v>
      </c>
      <c r="H13" s="40">
        <f>SUM('Table 6'!H39:H110)</f>
        <v>2497053</v>
      </c>
      <c r="I13" s="39">
        <f>SUM('Table 6'!I39:I110)</f>
        <v>5737270</v>
      </c>
      <c r="J13" s="39">
        <f>SUM('Table 6'!J39:J110)</f>
        <v>1625675</v>
      </c>
      <c r="K13" s="39">
        <f>SUM('Table 6'!K39:K110)</f>
        <v>275379</v>
      </c>
      <c r="L13" s="39">
        <f>SUM('Table 6'!L39:L110)</f>
        <v>1718717</v>
      </c>
      <c r="M13" s="39">
        <f>SUM('Table 6'!M39:M110)</f>
        <v>4572380</v>
      </c>
      <c r="N13" s="39">
        <f>SUM('Table 6'!N39:N110)</f>
        <v>3696636</v>
      </c>
      <c r="O13" s="39">
        <f>SUM('Table 6'!O39:O110)</f>
        <v>229029</v>
      </c>
      <c r="P13" s="39">
        <f>SUM('Table 6'!P39:P110)</f>
        <v>421267</v>
      </c>
      <c r="Q13" s="39">
        <f>SUM('Table 6'!Q39:Q110)</f>
        <v>72668</v>
      </c>
      <c r="R13" s="39">
        <f>SUM('Table 6'!R39:R110)</f>
        <v>1210934</v>
      </c>
      <c r="S13" s="40">
        <f>SUM('Table 6'!S39:S110)</f>
        <v>19559955</v>
      </c>
      <c r="T13" s="39">
        <f>SUM('Table 6'!T39:T110)</f>
        <v>8735</v>
      </c>
      <c r="U13" s="39">
        <f>SUM('Table 6'!U39:U110)</f>
        <v>141695</v>
      </c>
      <c r="V13" s="39">
        <f>SUM('Table 6'!V39:V110)</f>
        <v>224826</v>
      </c>
      <c r="W13" s="39">
        <f>SUM('Table 6'!W39:W110)</f>
        <v>1986935</v>
      </c>
      <c r="X13" s="39">
        <f>SUM('Table 6'!X39:X110)</f>
        <v>431196</v>
      </c>
      <c r="Y13" s="39">
        <f>SUM('Table 6'!Y39:Y110)</f>
        <v>5003941</v>
      </c>
      <c r="Z13" s="39">
        <f>SUM('Table 6'!Z39:Z110)</f>
        <v>533798</v>
      </c>
      <c r="AA13" s="39">
        <f>SUM('Table 6'!AA39:AA110)</f>
        <v>1557829</v>
      </c>
      <c r="AB13" s="39">
        <f>SUM('Table 6'!AB39:AB110)</f>
        <v>3473041</v>
      </c>
      <c r="AC13" s="39">
        <f>SUM('Table 6'!AC39:AC110)</f>
        <v>318843</v>
      </c>
      <c r="AD13" s="40">
        <f>SUM('Table 6'!AD39:AD110)</f>
        <v>13834168</v>
      </c>
      <c r="AE13" s="39">
        <f>SUM('Table 6'!AE39:AE110)</f>
        <v>129665</v>
      </c>
      <c r="AF13" s="39">
        <f>SUM('Table 6'!AF39:AF110)</f>
        <v>3495</v>
      </c>
      <c r="AG13" s="39">
        <f>SUM('Table 6'!AG39:AG110)</f>
        <v>23401</v>
      </c>
      <c r="AH13" s="39">
        <f>SUM('Table 6'!AH39:AH110)</f>
        <v>50770</v>
      </c>
      <c r="AI13" s="39">
        <f>SUM('Table 6'!AI39:AI110)</f>
        <v>3799</v>
      </c>
      <c r="AJ13" s="39">
        <f>SUM('Table 6'!AJ39:AJ110)</f>
        <v>11318648</v>
      </c>
      <c r="AK13" s="39">
        <f>SUM('Table 6'!AK39:AK110)</f>
        <v>282647</v>
      </c>
      <c r="AL13" s="40">
        <f>SUM('Table 6'!AL39:AL110)</f>
        <v>71517</v>
      </c>
      <c r="AM13" s="40">
        <f>SUM('Table 6'!AM39:AM110)</f>
        <v>97467826</v>
      </c>
      <c r="AN13" s="39">
        <f>SUM('Table 6'!AN39:AN110)</f>
        <v>61506252</v>
      </c>
      <c r="AO13" s="39">
        <f>SUM('Table 6'!AO39:AO110)</f>
        <v>11098582</v>
      </c>
      <c r="AP13" s="39">
        <f>SUM('Table 6'!AP39:AP110)</f>
        <v>25145639</v>
      </c>
      <c r="AQ13" s="40">
        <f>SUM('Table 6'!AQ39:AQ110)</f>
        <v>97750473</v>
      </c>
    </row>
    <row r="14" spans="1:43" s="2" customFormat="1" ht="15">
      <c r="A14" s="38"/>
      <c r="B14" s="37" t="s">
        <v>369</v>
      </c>
      <c r="C14" s="38">
        <v>21696.25</v>
      </c>
      <c r="D14" s="90">
        <f>AVERAGE('Table 6'!D39:D110)</f>
        <v>665438.0833333334</v>
      </c>
      <c r="E14" s="39">
        <f>AVERAGE('Table 6'!E39:E110)</f>
        <v>188815.41666666666</v>
      </c>
      <c r="F14" s="39">
        <f>AVERAGE('Table 6'!F39:F110)</f>
        <v>3107.3194444444443</v>
      </c>
      <c r="G14" s="40">
        <f>AVERAGE('Table 6'!G39:G110)</f>
        <v>857360.8194444445</v>
      </c>
      <c r="H14" s="40">
        <f>AVERAGE('Table 6'!H39:H110)</f>
        <v>34681.291666666664</v>
      </c>
      <c r="I14" s="39">
        <f>AVERAGE('Table 6'!I39:I110)</f>
        <v>79684.30555555556</v>
      </c>
      <c r="J14" s="39">
        <f>AVERAGE('Table 6'!J39:J110)</f>
        <v>22578.819444444445</v>
      </c>
      <c r="K14" s="39">
        <f>AVERAGE('Table 6'!K39:K110)</f>
        <v>3824.7083333333335</v>
      </c>
      <c r="L14" s="39">
        <f>AVERAGE('Table 6'!L39:L110)</f>
        <v>23871.069444444445</v>
      </c>
      <c r="M14" s="39">
        <f>AVERAGE('Table 6'!M39:M110)</f>
        <v>63505.27777777778</v>
      </c>
      <c r="N14" s="39">
        <f>AVERAGE('Table 6'!N39:N110)</f>
        <v>51342.166666666664</v>
      </c>
      <c r="O14" s="39">
        <f>AVERAGE('Table 6'!O39:O110)</f>
        <v>3180.9583333333335</v>
      </c>
      <c r="P14" s="39">
        <f>AVERAGE('Table 6'!P39:P110)</f>
        <v>5850.930555555556</v>
      </c>
      <c r="Q14" s="39">
        <f>AVERAGE('Table 6'!Q39:Q110)</f>
        <v>1009.2777777777778</v>
      </c>
      <c r="R14" s="39">
        <f>AVERAGE('Table 6'!R39:R110)</f>
        <v>16818.527777777777</v>
      </c>
      <c r="S14" s="40">
        <f>AVERAGE('Table 6'!S39:S110)</f>
        <v>271666.0416666667</v>
      </c>
      <c r="T14" s="39">
        <f>AVERAGE('Table 6'!T39:T110)</f>
        <v>121.31944444444444</v>
      </c>
      <c r="U14" s="39">
        <f>AVERAGE('Table 6'!U39:U110)</f>
        <v>1967.986111111111</v>
      </c>
      <c r="V14" s="39">
        <f>AVERAGE('Table 6'!V39:V110)</f>
        <v>3122.5833333333335</v>
      </c>
      <c r="W14" s="39">
        <f>AVERAGE('Table 6'!W39:W110)</f>
        <v>27596.319444444445</v>
      </c>
      <c r="X14" s="39">
        <f>AVERAGE('Table 6'!X39:X110)</f>
        <v>5988.833333333333</v>
      </c>
      <c r="Y14" s="39">
        <f>AVERAGE('Table 6'!Y39:Y110)</f>
        <v>69499.18055555556</v>
      </c>
      <c r="Z14" s="39">
        <f>AVERAGE('Table 6'!Z39:Z110)</f>
        <v>7413.861111111111</v>
      </c>
      <c r="AA14" s="39">
        <f>AVERAGE('Table 6'!AA39:AA110)</f>
        <v>21636.51388888889</v>
      </c>
      <c r="AB14" s="39">
        <f>AVERAGE('Table 6'!AB39:AB110)</f>
        <v>48236.680555555555</v>
      </c>
      <c r="AC14" s="39">
        <f>AVERAGE('Table 6'!AC39:AC110)</f>
        <v>4428.375</v>
      </c>
      <c r="AD14" s="40">
        <f>AVERAGE('Table 6'!AD39:AD110)</f>
        <v>192141.22222222222</v>
      </c>
      <c r="AE14" s="39">
        <f>AVERAGE('Table 6'!AE39:AE110)</f>
        <v>1800.9027777777778</v>
      </c>
      <c r="AF14" s="39">
        <f>AVERAGE('Table 6'!AF39:AF110)</f>
        <v>48.541666666666664</v>
      </c>
      <c r="AG14" s="39">
        <f>AVERAGE('Table 6'!AG39:AG110)</f>
        <v>325.0138888888889</v>
      </c>
      <c r="AH14" s="39">
        <f>AVERAGE('Table 6'!AH39:AH110)</f>
        <v>705.1388888888889</v>
      </c>
      <c r="AI14" s="39">
        <f>AVERAGE('Table 6'!AI39:AI110)</f>
        <v>52.763888888888886</v>
      </c>
      <c r="AJ14" s="39">
        <f>AVERAGE('Table 6'!AJ39:AJ110)</f>
        <v>157203.44444444444</v>
      </c>
      <c r="AK14" s="39">
        <f>AVERAGE('Table 6'!AK39:AK110)</f>
        <v>3925.652777777778</v>
      </c>
      <c r="AL14" s="40">
        <f>AVERAGE('Table 6'!AL39:AL110)</f>
        <v>993.2916666666666</v>
      </c>
      <c r="AM14" s="40">
        <f>AVERAGE('Table 6'!AM39:AM110)</f>
        <v>1353719.8055555555</v>
      </c>
      <c r="AN14" s="39">
        <f>AVERAGE('Table 6'!AN39:AN110)</f>
        <v>854253.5</v>
      </c>
      <c r="AO14" s="39">
        <f>AVERAGE('Table 6'!AO39:AO110)</f>
        <v>154146.97222222222</v>
      </c>
      <c r="AP14" s="39">
        <f>AVERAGE('Table 6'!AP39:AP110)</f>
        <v>349244.9861111111</v>
      </c>
      <c r="AQ14" s="40">
        <f>AVERAGE('Table 6'!AQ39:AQ110)</f>
        <v>1357645.4583333333</v>
      </c>
    </row>
    <row r="15" spans="1:43" s="2" customFormat="1" ht="15">
      <c r="A15" s="36" t="s">
        <v>405</v>
      </c>
      <c r="B15" s="37" t="s">
        <v>370</v>
      </c>
      <c r="C15" s="38">
        <v>20042.5</v>
      </c>
      <c r="D15" s="90">
        <f>MEDIAN('Table 6'!D39:D110)</f>
        <v>593154</v>
      </c>
      <c r="E15" s="39">
        <f>MEDIAN('Table 6'!E39:E110)</f>
        <v>160380.5</v>
      </c>
      <c r="F15" s="39">
        <f>MEDIAN('Table 6'!F39:F110)</f>
        <v>0</v>
      </c>
      <c r="G15" s="40">
        <f>MEDIAN('Table 6'!G39:G110)</f>
        <v>753697.5</v>
      </c>
      <c r="H15" s="40">
        <f>MEDIAN('Table 6'!H39:H110)</f>
        <v>27507</v>
      </c>
      <c r="I15" s="39">
        <f>MEDIAN('Table 6'!I39:I110)</f>
        <v>59915.5</v>
      </c>
      <c r="J15" s="39">
        <f>MEDIAN('Table 6'!J39:J110)</f>
        <v>18120</v>
      </c>
      <c r="K15" s="39">
        <f>MEDIAN('Table 6'!K39:K110)</f>
        <v>1947</v>
      </c>
      <c r="L15" s="39">
        <f>MEDIAN('Table 6'!L39:L110)</f>
        <v>19091</v>
      </c>
      <c r="M15" s="39">
        <f>MEDIAN('Table 6'!M39:M110)</f>
        <v>52084</v>
      </c>
      <c r="N15" s="39">
        <f>MEDIAN('Table 6'!N39:N110)</f>
        <v>41991</v>
      </c>
      <c r="O15" s="39">
        <f>MEDIAN('Table 6'!O39:O110)</f>
        <v>488</v>
      </c>
      <c r="P15" s="39">
        <f>MEDIAN('Table 6'!P39:P110)</f>
        <v>0</v>
      </c>
      <c r="Q15" s="39">
        <f>MEDIAN('Table 6'!Q39:Q110)</f>
        <v>0</v>
      </c>
      <c r="R15" s="39">
        <f>MEDIAN('Table 6'!R39:R110)</f>
        <v>2550.5</v>
      </c>
      <c r="S15" s="40">
        <f>MEDIAN('Table 6'!S39:S110)</f>
        <v>235990.5</v>
      </c>
      <c r="T15" s="39">
        <f>MEDIAN('Table 6'!T39:T110)</f>
        <v>0</v>
      </c>
      <c r="U15" s="39">
        <f>MEDIAN('Table 6'!U39:U110)</f>
        <v>0</v>
      </c>
      <c r="V15" s="39">
        <f>MEDIAN('Table 6'!V39:V110)</f>
        <v>0</v>
      </c>
      <c r="W15" s="39">
        <f>MEDIAN('Table 6'!W39:W110)</f>
        <v>21817</v>
      </c>
      <c r="X15" s="39">
        <f>MEDIAN('Table 6'!X39:X110)</f>
        <v>0</v>
      </c>
      <c r="Y15" s="39">
        <f>MEDIAN('Table 6'!Y39:Y110)</f>
        <v>64560</v>
      </c>
      <c r="Z15" s="39">
        <f>MEDIAN('Table 6'!Z39:Z110)</f>
        <v>6156</v>
      </c>
      <c r="AA15" s="39">
        <f>MEDIAN('Table 6'!AA39:AA110)</f>
        <v>16962.5</v>
      </c>
      <c r="AB15" s="39">
        <f>MEDIAN('Table 6'!AB39:AB110)</f>
        <v>26368</v>
      </c>
      <c r="AC15" s="39">
        <f>MEDIAN('Table 6'!AC39:AC110)</f>
        <v>0</v>
      </c>
      <c r="AD15" s="40">
        <f>MEDIAN('Table 6'!AD39:AD110)</f>
        <v>169300.5</v>
      </c>
      <c r="AE15" s="39">
        <f>MEDIAN('Table 6'!AE39:AE110)</f>
        <v>0</v>
      </c>
      <c r="AF15" s="39">
        <f>MEDIAN('Table 6'!AF39:AF110)</f>
        <v>0</v>
      </c>
      <c r="AG15" s="39">
        <f>MEDIAN('Table 6'!AG39:AG110)</f>
        <v>0</v>
      </c>
      <c r="AH15" s="39">
        <f>MEDIAN('Table 6'!AH39:AH110)</f>
        <v>0</v>
      </c>
      <c r="AI15" s="39">
        <f>MEDIAN('Table 6'!AI39:AI110)</f>
        <v>0</v>
      </c>
      <c r="AJ15" s="39">
        <f>MEDIAN('Table 6'!AJ39:AJ110)</f>
        <v>132549</v>
      </c>
      <c r="AK15" s="39">
        <f>MEDIAN('Table 6'!AK39:AK110)</f>
        <v>110.5</v>
      </c>
      <c r="AL15" s="40">
        <f>MEDIAN('Table 6'!AL39:AL110)</f>
        <v>0</v>
      </c>
      <c r="AM15" s="40">
        <f>MEDIAN('Table 6'!AM39:AM110)</f>
        <v>1132656</v>
      </c>
      <c r="AN15" s="39">
        <f>MEDIAN('Table 6'!AN39:AN110)</f>
        <v>753547.5</v>
      </c>
      <c r="AO15" s="39">
        <f>MEDIAN('Table 6'!AO39:AO110)</f>
        <v>128432</v>
      </c>
      <c r="AP15" s="39">
        <f>MEDIAN('Table 6'!AP39:AP110)</f>
        <v>294873.5</v>
      </c>
      <c r="AQ15" s="40">
        <f>MEDIAN('Table 6'!AQ39:AQ110)</f>
        <v>1150740</v>
      </c>
    </row>
    <row r="16" spans="1:43" s="2" customFormat="1" ht="15">
      <c r="A16" s="36"/>
      <c r="B16" s="36"/>
      <c r="C16" s="36"/>
      <c r="D16" s="91"/>
      <c r="E16" s="41"/>
      <c r="F16" s="41"/>
      <c r="G16" s="42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  <c r="AE16" s="41"/>
      <c r="AF16" s="41"/>
      <c r="AG16" s="41"/>
      <c r="AH16" s="41"/>
      <c r="AI16" s="41"/>
      <c r="AJ16" s="41"/>
      <c r="AK16" s="41"/>
      <c r="AL16" s="42"/>
      <c r="AM16" s="42"/>
      <c r="AN16" s="41"/>
      <c r="AO16" s="41"/>
      <c r="AP16" s="41"/>
      <c r="AQ16" s="42"/>
    </row>
    <row r="17" spans="1:43" s="2" customFormat="1" ht="15">
      <c r="A17" s="36" t="s">
        <v>371</v>
      </c>
      <c r="B17" s="37" t="s">
        <v>368</v>
      </c>
      <c r="C17" s="38">
        <v>511062</v>
      </c>
      <c r="D17" s="90">
        <f>SUM('Table 6'!D111:D238)</f>
        <v>17569548</v>
      </c>
      <c r="E17" s="39">
        <f>SUM('Table 6'!E111:E238)</f>
        <v>3357242</v>
      </c>
      <c r="F17" s="39">
        <f>SUM('Table 6'!F111:F238)</f>
        <v>145350</v>
      </c>
      <c r="G17" s="40">
        <f>SUM('Table 6'!G111:G238)</f>
        <v>21072140</v>
      </c>
      <c r="H17" s="40">
        <f>SUM('Table 6'!H111:H238)</f>
        <v>1030493</v>
      </c>
      <c r="I17" s="39">
        <f>SUM('Table 6'!I111:I238)</f>
        <v>1648098</v>
      </c>
      <c r="J17" s="39">
        <f>SUM('Table 6'!J111:J238)</f>
        <v>871655</v>
      </c>
      <c r="K17" s="39">
        <f>SUM('Table 6'!K111:K238)</f>
        <v>61603</v>
      </c>
      <c r="L17" s="39">
        <f>SUM('Table 6'!L111:L238)</f>
        <v>915414</v>
      </c>
      <c r="M17" s="39">
        <f>SUM('Table 6'!M111:M238)</f>
        <v>1686072</v>
      </c>
      <c r="N17" s="39">
        <f>SUM('Table 6'!N111:N238)</f>
        <v>1813780</v>
      </c>
      <c r="O17" s="39">
        <f>SUM('Table 6'!O111:O238)</f>
        <v>83443</v>
      </c>
      <c r="P17" s="39">
        <f>SUM('Table 6'!P111:P238)</f>
        <v>166077</v>
      </c>
      <c r="Q17" s="39">
        <f>SUM('Table 6'!Q111:Q238)</f>
        <v>130592</v>
      </c>
      <c r="R17" s="39">
        <f>SUM('Table 6'!R111:R238)</f>
        <v>454676</v>
      </c>
      <c r="S17" s="40">
        <f>SUM('Table 6'!S111:S238)</f>
        <v>7831410</v>
      </c>
      <c r="T17" s="39">
        <f>SUM('Table 6'!T111:T238)</f>
        <v>2299</v>
      </c>
      <c r="U17" s="39">
        <f>SUM('Table 6'!U111:U238)</f>
        <v>117885</v>
      </c>
      <c r="V17" s="39">
        <f>SUM('Table 6'!V111:V238)</f>
        <v>211512</v>
      </c>
      <c r="W17" s="39">
        <f>SUM('Table 6'!W111:W238)</f>
        <v>664764</v>
      </c>
      <c r="X17" s="39">
        <f>SUM('Table 6'!X111:X238)</f>
        <v>154488</v>
      </c>
      <c r="Y17" s="39">
        <f>SUM('Table 6'!Y111:Y238)</f>
        <v>2283191</v>
      </c>
      <c r="Z17" s="39">
        <f>SUM('Table 6'!Z111:Z238)</f>
        <v>209693</v>
      </c>
      <c r="AA17" s="39">
        <f>SUM('Table 6'!AA111:AA238)</f>
        <v>600981</v>
      </c>
      <c r="AB17" s="39">
        <f>SUM('Table 6'!AB111:AB238)</f>
        <v>718169</v>
      </c>
      <c r="AC17" s="39">
        <f>SUM('Table 6'!AC111:AC238)</f>
        <v>34816</v>
      </c>
      <c r="AD17" s="40">
        <f>SUM('Table 6'!AD111:AD238)</f>
        <v>4742324</v>
      </c>
      <c r="AE17" s="39">
        <f>SUM('Table 6'!AE111:AE238)</f>
        <v>39103</v>
      </c>
      <c r="AF17" s="39">
        <f>SUM('Table 6'!AF111:AF238)</f>
        <v>514</v>
      </c>
      <c r="AG17" s="39">
        <f>SUM('Table 6'!AG111:AG238)</f>
        <v>7233</v>
      </c>
      <c r="AH17" s="39">
        <f>SUM('Table 6'!AH111:AH238)</f>
        <v>30581</v>
      </c>
      <c r="AI17" s="39">
        <f>SUM('Table 6'!AI111:AI238)</f>
        <v>12518</v>
      </c>
      <c r="AJ17" s="39">
        <f>SUM('Table 6'!AJ111:AJ238)</f>
        <v>4001338</v>
      </c>
      <c r="AK17" s="39">
        <f>SUM('Table 6'!AK111:AK238)</f>
        <v>211555</v>
      </c>
      <c r="AL17" s="40">
        <f>SUM('Table 6'!AL111:AL238)</f>
        <v>121606</v>
      </c>
      <c r="AM17" s="40">
        <f>SUM('Table 6'!AM111:AM238)</f>
        <v>34931841</v>
      </c>
      <c r="AN17" s="39">
        <f>SUM('Table 6'!AN111:AN238)</f>
        <v>20926790</v>
      </c>
      <c r="AO17" s="39">
        <f>SUM('Table 6'!AO111:AO238)</f>
        <v>3936799</v>
      </c>
      <c r="AP17" s="39">
        <f>SUM('Table 6'!AP111:AP238)</f>
        <v>10279807</v>
      </c>
      <c r="AQ17" s="40">
        <f>SUM('Table 6'!AQ111:AQ238)</f>
        <v>35143396</v>
      </c>
    </row>
    <row r="18" spans="1:43" s="2" customFormat="1" ht="15">
      <c r="A18" s="41"/>
      <c r="B18" s="37" t="s">
        <v>369</v>
      </c>
      <c r="C18" s="43">
        <v>3992.671875</v>
      </c>
      <c r="D18" s="90">
        <f>AVERAGE('Table 6'!D111:D238)</f>
        <v>137262.09375</v>
      </c>
      <c r="E18" s="39">
        <f>AVERAGE('Table 6'!E111:E238)</f>
        <v>26228.453125</v>
      </c>
      <c r="F18" s="39">
        <f>AVERAGE('Table 6'!F111:F238)</f>
        <v>1135.546875</v>
      </c>
      <c r="G18" s="40">
        <f>AVERAGE('Table 6'!G111:G238)</f>
        <v>164626.09375</v>
      </c>
      <c r="H18" s="40">
        <f>AVERAGE('Table 6'!H111:H238)</f>
        <v>8050.7265625</v>
      </c>
      <c r="I18" s="39">
        <f>AVERAGE('Table 6'!I111:I238)</f>
        <v>12875.765625</v>
      </c>
      <c r="J18" s="39">
        <f>AVERAGE('Table 6'!J111:J238)</f>
        <v>6809.8046875</v>
      </c>
      <c r="K18" s="39">
        <f>AVERAGE('Table 6'!K111:K238)</f>
        <v>481.2734375</v>
      </c>
      <c r="L18" s="39">
        <f>AVERAGE('Table 6'!L111:L238)</f>
        <v>7151.671875</v>
      </c>
      <c r="M18" s="39">
        <f>AVERAGE('Table 6'!M111:M238)</f>
        <v>13172.4375</v>
      </c>
      <c r="N18" s="39">
        <f>AVERAGE('Table 6'!N111:N238)</f>
        <v>14170.15625</v>
      </c>
      <c r="O18" s="39">
        <f>AVERAGE('Table 6'!O111:O238)</f>
        <v>651.8984375</v>
      </c>
      <c r="P18" s="39">
        <f>AVERAGE('Table 6'!P111:P238)</f>
        <v>1297.4765625</v>
      </c>
      <c r="Q18" s="39">
        <f>AVERAGE('Table 6'!Q111:Q238)</f>
        <v>1020.25</v>
      </c>
      <c r="R18" s="39">
        <f>AVERAGE('Table 6'!R111:R238)</f>
        <v>3552.15625</v>
      </c>
      <c r="S18" s="40">
        <f>AVERAGE('Table 6'!S111:S238)</f>
        <v>61182.890625</v>
      </c>
      <c r="T18" s="39">
        <f>AVERAGE('Table 6'!T111:T238)</f>
        <v>17.9609375</v>
      </c>
      <c r="U18" s="39">
        <f>AVERAGE('Table 6'!U111:U238)</f>
        <v>920.9765625</v>
      </c>
      <c r="V18" s="39">
        <f>AVERAGE('Table 6'!V111:V238)</f>
        <v>1652.4375</v>
      </c>
      <c r="W18" s="39">
        <f>AVERAGE('Table 6'!W111:W238)</f>
        <v>5193.46875</v>
      </c>
      <c r="X18" s="39">
        <f>AVERAGE('Table 6'!X111:X238)</f>
        <v>1206.9375</v>
      </c>
      <c r="Y18" s="39">
        <f>AVERAGE('Table 6'!Y111:Y238)</f>
        <v>17837.4296875</v>
      </c>
      <c r="Z18" s="39">
        <f>AVERAGE('Table 6'!Z111:Z238)</f>
        <v>1638.2265625</v>
      </c>
      <c r="AA18" s="39">
        <f>AVERAGE('Table 6'!AA111:AA238)</f>
        <v>4695.1640625</v>
      </c>
      <c r="AB18" s="39">
        <f>AVERAGE('Table 6'!AB111:AB238)</f>
        <v>5610.6953125</v>
      </c>
      <c r="AC18" s="39">
        <f>AVERAGE('Table 6'!AC111:AC238)</f>
        <v>274.1417322834646</v>
      </c>
      <c r="AD18" s="40">
        <f>AVERAGE('Table 6'!AD111:AD238)</f>
        <v>37637.49206349206</v>
      </c>
      <c r="AE18" s="39">
        <f>AVERAGE('Table 6'!AE111:AE238)</f>
        <v>305.4921875</v>
      </c>
      <c r="AF18" s="39">
        <f>AVERAGE('Table 6'!AF111:AF238)</f>
        <v>4.015625</v>
      </c>
      <c r="AG18" s="39">
        <f>AVERAGE('Table 6'!AG111:AG238)</f>
        <v>56.5078125</v>
      </c>
      <c r="AH18" s="39">
        <f>AVERAGE('Table 6'!AH111:AH238)</f>
        <v>238.9140625</v>
      </c>
      <c r="AI18" s="39">
        <f>AVERAGE('Table 6'!AI111:AI238)</f>
        <v>97.796875</v>
      </c>
      <c r="AJ18" s="39">
        <f>AVERAGE('Table 6'!AJ111:AJ238)</f>
        <v>31260.453125</v>
      </c>
      <c r="AK18" s="39">
        <f>AVERAGE('Table 6'!AK111:AK238)</f>
        <v>1652.7734375</v>
      </c>
      <c r="AL18" s="40">
        <f>AVERAGE('Table 6'!AL111:AL238)</f>
        <v>950.046875</v>
      </c>
      <c r="AM18" s="40">
        <f>AVERAGE('Table 6'!AM111:AM238)</f>
        <v>272905.0078125</v>
      </c>
      <c r="AN18" s="39">
        <f>AVERAGE('Table 6'!AN111:AN238)</f>
        <v>163490.546875</v>
      </c>
      <c r="AO18" s="39">
        <f>AVERAGE('Table 6'!AO111:AO238)</f>
        <v>30756.2421875</v>
      </c>
      <c r="AP18" s="39">
        <f>AVERAGE('Table 6'!AP111:AP238)</f>
        <v>80310.9921875</v>
      </c>
      <c r="AQ18" s="40">
        <f>AVERAGE('Table 6'!AQ111:AQ238)</f>
        <v>274557.78125</v>
      </c>
    </row>
    <row r="19" spans="1:43" s="2" customFormat="1" ht="15">
      <c r="A19" s="36" t="s">
        <v>406</v>
      </c>
      <c r="B19" s="37" t="s">
        <v>370</v>
      </c>
      <c r="C19" s="43">
        <v>3246.5</v>
      </c>
      <c r="D19" s="90">
        <f>MEDIAN('Table 6'!D111:D238)</f>
        <v>97372</v>
      </c>
      <c r="E19" s="39">
        <f>MEDIAN('Table 6'!E111:E238)</f>
        <v>11666</v>
      </c>
      <c r="F19" s="39">
        <f>MEDIAN('Table 6'!F111:F238)</f>
        <v>0</v>
      </c>
      <c r="G19" s="40">
        <f>MEDIAN('Table 6'!G111:G238)</f>
        <v>114044.5</v>
      </c>
      <c r="H19" s="40">
        <f>MEDIAN('Table 6'!H111:H238)</f>
        <v>5576</v>
      </c>
      <c r="I19" s="39">
        <f>MEDIAN('Table 6'!I111:I238)</f>
        <v>8073.5</v>
      </c>
      <c r="J19" s="39">
        <f>MEDIAN('Table 6'!J111:J238)</f>
        <v>4432.5</v>
      </c>
      <c r="K19" s="39">
        <f>MEDIAN('Table 6'!K111:K238)</f>
        <v>116.5</v>
      </c>
      <c r="L19" s="39">
        <f>MEDIAN('Table 6'!L111:L238)</f>
        <v>6343</v>
      </c>
      <c r="M19" s="39">
        <f>MEDIAN('Table 6'!M111:M238)</f>
        <v>10626.5</v>
      </c>
      <c r="N19" s="39">
        <f>MEDIAN('Table 6'!N111:N238)</f>
        <v>6304.5</v>
      </c>
      <c r="O19" s="39">
        <f>MEDIAN('Table 6'!O111:O238)</f>
        <v>0</v>
      </c>
      <c r="P19" s="39">
        <f>MEDIAN('Table 6'!P111:P238)</f>
        <v>0</v>
      </c>
      <c r="Q19" s="39">
        <f>MEDIAN('Table 6'!Q111:Q238)</f>
        <v>0</v>
      </c>
      <c r="R19" s="39">
        <f>MEDIAN('Table 6'!R111:R238)</f>
        <v>599</v>
      </c>
      <c r="S19" s="40">
        <f>MEDIAN('Table 6'!S111:S238)</f>
        <v>45442</v>
      </c>
      <c r="T19" s="39">
        <f>MEDIAN('Table 6'!T111:T238)</f>
        <v>0</v>
      </c>
      <c r="U19" s="39">
        <f>MEDIAN('Table 6'!U111:U238)</f>
        <v>0</v>
      </c>
      <c r="V19" s="39">
        <f>MEDIAN('Table 6'!V111:V238)</f>
        <v>0</v>
      </c>
      <c r="W19" s="39">
        <f>MEDIAN('Table 6'!W111:W238)</f>
        <v>1878.5</v>
      </c>
      <c r="X19" s="39">
        <f>MEDIAN('Table 6'!X111:X238)</f>
        <v>0</v>
      </c>
      <c r="Y19" s="39">
        <f>MEDIAN('Table 6'!Y111:Y238)</f>
        <v>13929.5</v>
      </c>
      <c r="Z19" s="39">
        <f>MEDIAN('Table 6'!Z111:Z238)</f>
        <v>1012.5</v>
      </c>
      <c r="AA19" s="39">
        <f>MEDIAN('Table 6'!AA111:AA238)</f>
        <v>2984</v>
      </c>
      <c r="AB19" s="39">
        <f>MEDIAN('Table 6'!AB111:AB238)</f>
        <v>2102</v>
      </c>
      <c r="AC19" s="39">
        <f>MEDIAN('Table 6'!AC111:AC238)</f>
        <v>0</v>
      </c>
      <c r="AD19" s="40">
        <f>MEDIAN('Table 6'!AD111:AD238)</f>
        <v>24984.5</v>
      </c>
      <c r="AE19" s="39">
        <f>MEDIAN('Table 6'!AE111:AE238)</f>
        <v>0</v>
      </c>
      <c r="AF19" s="39">
        <f>MEDIAN('Table 6'!AF111:AF238)</f>
        <v>0</v>
      </c>
      <c r="AG19" s="39">
        <f>MEDIAN('Table 6'!AG111:AG238)</f>
        <v>0</v>
      </c>
      <c r="AH19" s="39">
        <f>MEDIAN('Table 6'!AH111:AH238)</f>
        <v>0</v>
      </c>
      <c r="AI19" s="39">
        <f>MEDIAN('Table 6'!AI111:AI238)</f>
        <v>0</v>
      </c>
      <c r="AJ19" s="39">
        <f>MEDIAN('Table 6'!AJ111:AJ238)</f>
        <v>20859.5</v>
      </c>
      <c r="AK19" s="39">
        <f>MEDIAN('Table 6'!AK111:AK238)</f>
        <v>0</v>
      </c>
      <c r="AL19" s="40">
        <f>MEDIAN('Table 6'!AL111:AL238)</f>
        <v>0</v>
      </c>
      <c r="AM19" s="40">
        <f>MEDIAN('Table 6'!AM111:AM238)</f>
        <v>194049</v>
      </c>
      <c r="AN19" s="39">
        <f>MEDIAN('Table 6'!AN111:AN238)</f>
        <v>113832</v>
      </c>
      <c r="AO19" s="39">
        <f>MEDIAN('Table 6'!AO111:AO238)</f>
        <v>20829.5</v>
      </c>
      <c r="AP19" s="39">
        <f>MEDIAN('Table 6'!AP111:AP238)</f>
        <v>64543</v>
      </c>
      <c r="AQ19" s="40">
        <f>MEDIAN('Table 6'!AQ111:AQ238)</f>
        <v>196107</v>
      </c>
    </row>
    <row r="20" spans="1:43" ht="15">
      <c r="A20" s="44"/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ht="26.25" customHeight="1">
      <c r="A21" s="104" t="s">
        <v>372</v>
      </c>
      <c r="B21" s="104"/>
      <c r="C21" s="10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</sheetData>
  <sheetProtection/>
  <mergeCells count="8">
    <mergeCell ref="AE2:AL2"/>
    <mergeCell ref="AN2:AQ2"/>
    <mergeCell ref="A21:C21"/>
    <mergeCell ref="A1:C1"/>
    <mergeCell ref="D1:AE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&amp;C2022
 Indiana Public Library Statistics
Summary of Library Operating Expenditures&amp;R
</oddHeader>
    <oddFooter>&amp;LIndiana State Library
Library Development Office&amp;CLast modified: 04/11/2023&amp;R&amp;P</oddFooter>
  </headerFooter>
  <ignoredErrors>
    <ignoredError sqref="D5:AQ8 D12:E12 D16:AQ16 AD12 F12:G12 H12:L12 M12:Q12 R12:AC12 AE12:AQ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140625" style="2" customWidth="1"/>
    <col min="2" max="2" width="14.57421875" style="2" customWidth="1"/>
    <col min="3" max="3" width="13.8515625" style="2" customWidth="1"/>
    <col min="4" max="4" width="15.57421875" style="2" customWidth="1"/>
    <col min="5" max="6" width="17.421875" style="2" customWidth="1"/>
    <col min="7" max="16384" width="9.140625" style="1" customWidth="1"/>
  </cols>
  <sheetData>
    <row r="1" spans="1:7" ht="30">
      <c r="A1" s="16" t="s">
        <v>400</v>
      </c>
      <c r="B1" s="17"/>
      <c r="C1" s="17"/>
      <c r="D1" s="41"/>
      <c r="E1" s="41"/>
      <c r="F1"/>
      <c r="G1"/>
    </row>
    <row r="2" spans="1:7" s="73" customFormat="1" ht="45">
      <c r="A2" s="74" t="s">
        <v>0</v>
      </c>
      <c r="B2" s="74" t="s">
        <v>1</v>
      </c>
      <c r="C2" s="74" t="s">
        <v>402</v>
      </c>
      <c r="D2" s="16" t="s">
        <v>357</v>
      </c>
      <c r="E2" s="74" t="s">
        <v>358</v>
      </c>
      <c r="F2" s="72"/>
      <c r="G2" s="72"/>
    </row>
    <row r="3" spans="1:7" ht="15">
      <c r="A3" s="75" t="s">
        <v>190</v>
      </c>
      <c r="B3" s="76" t="s">
        <v>191</v>
      </c>
      <c r="C3" s="77">
        <v>11170</v>
      </c>
      <c r="D3" s="78">
        <v>1008485</v>
      </c>
      <c r="E3" s="79">
        <f>D3/C3</f>
        <v>90.2851387645479</v>
      </c>
      <c r="F3"/>
      <c r="G3"/>
    </row>
    <row r="4" spans="1:7" ht="15">
      <c r="A4" s="75" t="s">
        <v>287</v>
      </c>
      <c r="B4" s="76" t="s">
        <v>154</v>
      </c>
      <c r="C4" s="77">
        <v>3072</v>
      </c>
      <c r="D4" s="78">
        <v>237990</v>
      </c>
      <c r="E4" s="79">
        <f aca="true" t="shared" si="0" ref="E4:E66">D4/C4</f>
        <v>77.470703125</v>
      </c>
      <c r="F4"/>
      <c r="G4"/>
    </row>
    <row r="5" spans="1:7" ht="15">
      <c r="A5" s="75" t="s">
        <v>214</v>
      </c>
      <c r="B5" s="76" t="s">
        <v>55</v>
      </c>
      <c r="C5" s="77">
        <v>8777</v>
      </c>
      <c r="D5" s="78">
        <v>778816</v>
      </c>
      <c r="E5" s="79">
        <f t="shared" si="0"/>
        <v>88.73373590064942</v>
      </c>
      <c r="F5"/>
      <c r="G5"/>
    </row>
    <row r="6" spans="1:7" ht="15">
      <c r="A6" s="75" t="s">
        <v>138</v>
      </c>
      <c r="B6" s="76" t="s">
        <v>139</v>
      </c>
      <c r="C6" s="77">
        <v>19391</v>
      </c>
      <c r="D6" s="78">
        <v>1772975</v>
      </c>
      <c r="E6" s="79">
        <f t="shared" si="0"/>
        <v>91.43288123356196</v>
      </c>
      <c r="F6"/>
      <c r="G6"/>
    </row>
    <row r="7" spans="1:7" ht="15">
      <c r="A7" s="75" t="s">
        <v>19</v>
      </c>
      <c r="B7" s="76" t="s">
        <v>20</v>
      </c>
      <c r="C7" s="77">
        <v>385410</v>
      </c>
      <c r="D7" s="78">
        <v>31974206</v>
      </c>
      <c r="E7" s="79">
        <f t="shared" si="0"/>
        <v>82.9615370644249</v>
      </c>
      <c r="F7"/>
      <c r="G7"/>
    </row>
    <row r="8" spans="1:7" ht="15">
      <c r="A8" s="75" t="s">
        <v>54</v>
      </c>
      <c r="B8" s="76" t="s">
        <v>55</v>
      </c>
      <c r="C8" s="77">
        <v>69871</v>
      </c>
      <c r="D8" s="78">
        <v>4450700</v>
      </c>
      <c r="E8" s="79">
        <f t="shared" si="0"/>
        <v>63.698816390204804</v>
      </c>
      <c r="F8"/>
      <c r="G8"/>
    </row>
    <row r="9" spans="1:7" ht="15">
      <c r="A9" s="75" t="s">
        <v>305</v>
      </c>
      <c r="B9" s="76" t="s">
        <v>131</v>
      </c>
      <c r="C9" s="77">
        <v>2041</v>
      </c>
      <c r="D9" s="78">
        <v>96260</v>
      </c>
      <c r="E9" s="79">
        <f t="shared" si="0"/>
        <v>47.16315531602156</v>
      </c>
      <c r="F9"/>
      <c r="G9"/>
    </row>
    <row r="10" spans="1:7" ht="15">
      <c r="A10" s="75" t="s">
        <v>273</v>
      </c>
      <c r="B10" s="76" t="s">
        <v>141</v>
      </c>
      <c r="C10" s="77">
        <v>3919</v>
      </c>
      <c r="D10" s="78">
        <v>165195</v>
      </c>
      <c r="E10" s="79">
        <f t="shared" si="0"/>
        <v>42.15233477928043</v>
      </c>
      <c r="F10"/>
      <c r="G10"/>
    </row>
    <row r="11" spans="1:7" ht="15">
      <c r="A11" s="75" t="s">
        <v>267</v>
      </c>
      <c r="B11" s="76" t="s">
        <v>235</v>
      </c>
      <c r="C11" s="77">
        <v>3941</v>
      </c>
      <c r="D11" s="78">
        <v>207707</v>
      </c>
      <c r="E11" s="79">
        <f t="shared" si="0"/>
        <v>52.704136006089826</v>
      </c>
      <c r="F11"/>
      <c r="G11"/>
    </row>
    <row r="12" spans="1:7" ht="15">
      <c r="A12" s="75" t="s">
        <v>151</v>
      </c>
      <c r="B12" s="76" t="s">
        <v>95</v>
      </c>
      <c r="C12" s="77">
        <v>16940</v>
      </c>
      <c r="D12" s="78">
        <v>894771</v>
      </c>
      <c r="E12" s="79">
        <f t="shared" si="0"/>
        <v>52.82001180637544</v>
      </c>
      <c r="F12"/>
      <c r="G12"/>
    </row>
    <row r="13" spans="1:7" ht="15">
      <c r="A13" s="75" t="s">
        <v>67</v>
      </c>
      <c r="B13" s="76" t="s">
        <v>68</v>
      </c>
      <c r="C13" s="77">
        <v>57176</v>
      </c>
      <c r="D13" s="78">
        <v>1603158</v>
      </c>
      <c r="E13" s="79">
        <f t="shared" si="0"/>
        <v>28.0390023786204</v>
      </c>
      <c r="F13"/>
      <c r="G13"/>
    </row>
    <row r="14" spans="1:7" ht="15">
      <c r="A14" s="75" t="s">
        <v>45</v>
      </c>
      <c r="B14" s="76" t="s">
        <v>46</v>
      </c>
      <c r="C14" s="77">
        <v>82111</v>
      </c>
      <c r="D14" s="78">
        <v>4399455</v>
      </c>
      <c r="E14" s="79">
        <f t="shared" si="0"/>
        <v>53.57936208303394</v>
      </c>
      <c r="F14"/>
      <c r="G14"/>
    </row>
    <row r="15" spans="1:7" ht="15">
      <c r="A15" s="75" t="s">
        <v>274</v>
      </c>
      <c r="B15" s="76" t="s">
        <v>106</v>
      </c>
      <c r="C15" s="77">
        <v>3821</v>
      </c>
      <c r="D15" s="78">
        <v>72705</v>
      </c>
      <c r="E15" s="79">
        <f t="shared" si="0"/>
        <v>19.0277414289453</v>
      </c>
      <c r="F15"/>
      <c r="G15"/>
    </row>
    <row r="16" spans="1:7" ht="15">
      <c r="A16" s="75" t="s">
        <v>186</v>
      </c>
      <c r="B16" s="76" t="s">
        <v>187</v>
      </c>
      <c r="C16" s="77">
        <v>11664</v>
      </c>
      <c r="D16" s="78">
        <v>821246</v>
      </c>
      <c r="E16" s="79">
        <f t="shared" si="0"/>
        <v>70.40860768175583</v>
      </c>
      <c r="F16"/>
      <c r="G16"/>
    </row>
    <row r="17" spans="1:7" ht="15">
      <c r="A17" s="75" t="s">
        <v>89</v>
      </c>
      <c r="B17" s="76" t="s">
        <v>90</v>
      </c>
      <c r="C17" s="77">
        <v>33833</v>
      </c>
      <c r="D17" s="78">
        <v>1886243</v>
      </c>
      <c r="E17" s="79">
        <f t="shared" si="0"/>
        <v>55.75157390713209</v>
      </c>
      <c r="F17"/>
      <c r="G17"/>
    </row>
    <row r="18" spans="1:7" ht="15">
      <c r="A18" s="75" t="s">
        <v>276</v>
      </c>
      <c r="B18" s="76" t="s">
        <v>113</v>
      </c>
      <c r="C18" s="77">
        <v>3922</v>
      </c>
      <c r="D18" s="78">
        <v>392560</v>
      </c>
      <c r="E18" s="79">
        <f t="shared" si="0"/>
        <v>100.09178990311065</v>
      </c>
      <c r="F18"/>
      <c r="G18"/>
    </row>
    <row r="19" spans="1:7" ht="15">
      <c r="A19" s="75" t="s">
        <v>268</v>
      </c>
      <c r="B19" s="76" t="s">
        <v>269</v>
      </c>
      <c r="C19" s="77">
        <v>4187</v>
      </c>
      <c r="D19" s="78">
        <v>287787</v>
      </c>
      <c r="E19" s="79">
        <f t="shared" si="0"/>
        <v>68.73346071172678</v>
      </c>
      <c r="F19"/>
      <c r="G19"/>
    </row>
    <row r="20" spans="1:7" ht="15">
      <c r="A20" s="75" t="s">
        <v>272</v>
      </c>
      <c r="B20" s="76" t="s">
        <v>191</v>
      </c>
      <c r="C20" s="77">
        <v>4173</v>
      </c>
      <c r="D20" s="78">
        <v>333479</v>
      </c>
      <c r="E20" s="79">
        <f t="shared" si="0"/>
        <v>79.91349149293075</v>
      </c>
      <c r="F20"/>
      <c r="G20"/>
    </row>
    <row r="21" spans="1:7" ht="15">
      <c r="A21" s="75" t="s">
        <v>265</v>
      </c>
      <c r="B21" s="76" t="s">
        <v>92</v>
      </c>
      <c r="C21" s="77">
        <v>4468</v>
      </c>
      <c r="D21" s="78">
        <v>184089</v>
      </c>
      <c r="E21" s="79">
        <f t="shared" si="0"/>
        <v>41.201656222023274</v>
      </c>
      <c r="F21"/>
      <c r="G21"/>
    </row>
    <row r="22" spans="1:7" ht="30">
      <c r="A22" s="75" t="s">
        <v>162</v>
      </c>
      <c r="B22" s="76" t="s">
        <v>163</v>
      </c>
      <c r="C22" s="77">
        <v>13835</v>
      </c>
      <c r="D22" s="78">
        <v>504356</v>
      </c>
      <c r="E22" s="79">
        <f t="shared" si="0"/>
        <v>36.45507770148175</v>
      </c>
      <c r="F22"/>
      <c r="G22"/>
    </row>
    <row r="23" spans="1:7" ht="15">
      <c r="A23" s="75" t="s">
        <v>129</v>
      </c>
      <c r="B23" s="76" t="s">
        <v>77</v>
      </c>
      <c r="C23" s="77">
        <v>22660</v>
      </c>
      <c r="D23" s="78">
        <v>903965</v>
      </c>
      <c r="E23" s="79">
        <f t="shared" si="0"/>
        <v>39.89254192409532</v>
      </c>
      <c r="F23"/>
      <c r="G23"/>
    </row>
    <row r="24" spans="1:7" ht="15">
      <c r="A24" s="75" t="s">
        <v>339</v>
      </c>
      <c r="B24" s="76" t="s">
        <v>269</v>
      </c>
      <c r="C24" s="77">
        <v>1085</v>
      </c>
      <c r="D24" s="78">
        <v>137567</v>
      </c>
      <c r="E24" s="79">
        <f t="shared" si="0"/>
        <v>126.78986175115207</v>
      </c>
      <c r="F24"/>
      <c r="G24"/>
    </row>
    <row r="25" spans="1:7" ht="15">
      <c r="A25" s="75" t="s">
        <v>284</v>
      </c>
      <c r="B25" s="76" t="s">
        <v>141</v>
      </c>
      <c r="C25" s="77">
        <v>2861</v>
      </c>
      <c r="D25" s="78">
        <v>182450</v>
      </c>
      <c r="E25" s="79">
        <f t="shared" si="0"/>
        <v>63.77140859839217</v>
      </c>
      <c r="F25"/>
      <c r="G25"/>
    </row>
    <row r="26" spans="1:7" ht="15">
      <c r="A26" s="75" t="s">
        <v>218</v>
      </c>
      <c r="B26" s="76" t="s">
        <v>219</v>
      </c>
      <c r="C26" s="77">
        <v>8604</v>
      </c>
      <c r="D26" s="78">
        <v>570254</v>
      </c>
      <c r="E26" s="79">
        <f t="shared" si="0"/>
        <v>66.27777777777777</v>
      </c>
      <c r="F26"/>
      <c r="G26"/>
    </row>
    <row r="27" spans="1:7" ht="15">
      <c r="A27" s="75" t="s">
        <v>213</v>
      </c>
      <c r="B27" s="76" t="s">
        <v>141</v>
      </c>
      <c r="C27" s="77">
        <v>8937</v>
      </c>
      <c r="D27" s="78">
        <v>704508</v>
      </c>
      <c r="E27" s="79">
        <f t="shared" si="0"/>
        <v>78.83048002685464</v>
      </c>
      <c r="F27"/>
      <c r="G27"/>
    </row>
    <row r="28" spans="1:7" ht="15">
      <c r="A28" s="75" t="s">
        <v>232</v>
      </c>
      <c r="B28" s="76" t="s">
        <v>41</v>
      </c>
      <c r="C28" s="77">
        <v>6892</v>
      </c>
      <c r="D28" s="78">
        <v>415540</v>
      </c>
      <c r="E28" s="79">
        <f t="shared" si="0"/>
        <v>60.2930934416715</v>
      </c>
      <c r="F28"/>
      <c r="G28"/>
    </row>
    <row r="29" spans="1:7" ht="30">
      <c r="A29" s="75" t="s">
        <v>319</v>
      </c>
      <c r="B29" s="76" t="s">
        <v>208</v>
      </c>
      <c r="C29" s="77">
        <v>1554</v>
      </c>
      <c r="D29" s="78">
        <v>256289</v>
      </c>
      <c r="E29" s="79">
        <f t="shared" si="0"/>
        <v>164.92213642213642</v>
      </c>
      <c r="F29"/>
      <c r="G29"/>
    </row>
    <row r="30" spans="1:7" ht="15">
      <c r="A30" s="75" t="s">
        <v>283</v>
      </c>
      <c r="B30" s="76" t="s">
        <v>197</v>
      </c>
      <c r="C30" s="77">
        <v>3384</v>
      </c>
      <c r="D30" s="78">
        <v>203887</v>
      </c>
      <c r="E30" s="79">
        <f t="shared" si="0"/>
        <v>60.250295508274235</v>
      </c>
      <c r="F30"/>
      <c r="G30"/>
    </row>
    <row r="31" spans="1:7" ht="15">
      <c r="A31" s="75" t="s">
        <v>160</v>
      </c>
      <c r="B31" s="76" t="s">
        <v>161</v>
      </c>
      <c r="C31" s="77">
        <v>15475</v>
      </c>
      <c r="D31" s="78">
        <v>596279</v>
      </c>
      <c r="E31" s="79">
        <f t="shared" si="0"/>
        <v>38.53176090468497</v>
      </c>
      <c r="F31"/>
      <c r="G31"/>
    </row>
    <row r="32" spans="1:7" ht="15">
      <c r="A32" s="75" t="s">
        <v>74</v>
      </c>
      <c r="B32" s="76" t="s">
        <v>68</v>
      </c>
      <c r="C32" s="77">
        <v>49089</v>
      </c>
      <c r="D32" s="78">
        <v>1775255</v>
      </c>
      <c r="E32" s="79">
        <f t="shared" si="0"/>
        <v>36.16400822994969</v>
      </c>
      <c r="F32"/>
      <c r="G32"/>
    </row>
    <row r="33" spans="1:7" ht="15">
      <c r="A33" s="75" t="s">
        <v>230</v>
      </c>
      <c r="B33" s="76" t="s">
        <v>86</v>
      </c>
      <c r="C33" s="77">
        <v>7325</v>
      </c>
      <c r="D33" s="78">
        <v>468059</v>
      </c>
      <c r="E33" s="79">
        <f t="shared" si="0"/>
        <v>63.898839590443686</v>
      </c>
      <c r="F33"/>
      <c r="G33"/>
    </row>
    <row r="34" spans="1:7" ht="15">
      <c r="A34" s="75" t="s">
        <v>292</v>
      </c>
      <c r="B34" s="76" t="s">
        <v>167</v>
      </c>
      <c r="C34" s="77">
        <v>2635</v>
      </c>
      <c r="D34" s="78">
        <v>377038</v>
      </c>
      <c r="E34" s="79">
        <f t="shared" si="0"/>
        <v>143.08842504743834</v>
      </c>
      <c r="F34"/>
      <c r="G34"/>
    </row>
    <row r="35" spans="1:7" ht="15">
      <c r="A35" s="75" t="s">
        <v>254</v>
      </c>
      <c r="B35" s="76" t="s">
        <v>65</v>
      </c>
      <c r="C35" s="77">
        <v>5025</v>
      </c>
      <c r="D35" s="78">
        <v>206830</v>
      </c>
      <c r="E35" s="79">
        <f t="shared" si="0"/>
        <v>41.16019900497513</v>
      </c>
      <c r="F35"/>
      <c r="G35"/>
    </row>
    <row r="36" spans="1:7" ht="15">
      <c r="A36" s="75" t="s">
        <v>330</v>
      </c>
      <c r="B36" s="76" t="s">
        <v>224</v>
      </c>
      <c r="C36" s="77">
        <v>1387</v>
      </c>
      <c r="D36" s="78">
        <v>72286</v>
      </c>
      <c r="E36" s="79">
        <f t="shared" si="0"/>
        <v>52.116798846431145</v>
      </c>
      <c r="F36"/>
      <c r="G36"/>
    </row>
    <row r="37" spans="1:7" ht="15">
      <c r="A37" s="75" t="s">
        <v>43</v>
      </c>
      <c r="B37" s="76" t="s">
        <v>32</v>
      </c>
      <c r="C37" s="77">
        <v>99093</v>
      </c>
      <c r="D37" s="78">
        <v>12395878</v>
      </c>
      <c r="E37" s="79">
        <f t="shared" si="0"/>
        <v>125.09337692874371</v>
      </c>
      <c r="F37"/>
      <c r="G37"/>
    </row>
    <row r="38" spans="1:7" ht="15">
      <c r="A38" s="75" t="s">
        <v>164</v>
      </c>
      <c r="B38" s="76" t="s">
        <v>165</v>
      </c>
      <c r="C38" s="77">
        <v>15134</v>
      </c>
      <c r="D38" s="78">
        <v>851432</v>
      </c>
      <c r="E38" s="79">
        <f t="shared" si="0"/>
        <v>56.25954803753139</v>
      </c>
      <c r="F38"/>
      <c r="G38"/>
    </row>
    <row r="39" spans="1:7" ht="15">
      <c r="A39" s="75" t="s">
        <v>225</v>
      </c>
      <c r="B39" s="76" t="s">
        <v>65</v>
      </c>
      <c r="C39" s="77">
        <v>7324</v>
      </c>
      <c r="D39" s="78">
        <v>345169</v>
      </c>
      <c r="E39" s="79">
        <f t="shared" si="0"/>
        <v>47.12848170398689</v>
      </c>
      <c r="F39"/>
      <c r="G39"/>
    </row>
    <row r="40" spans="1:7" ht="15">
      <c r="A40" s="75" t="s">
        <v>66</v>
      </c>
      <c r="B40" s="76" t="s">
        <v>59</v>
      </c>
      <c r="C40" s="77">
        <v>59624</v>
      </c>
      <c r="D40" s="78">
        <v>1595560</v>
      </c>
      <c r="E40" s="79">
        <f t="shared" si="0"/>
        <v>26.760364953709914</v>
      </c>
      <c r="F40"/>
      <c r="G40"/>
    </row>
    <row r="41" spans="1:7" ht="15">
      <c r="A41" s="75" t="s">
        <v>253</v>
      </c>
      <c r="B41" s="76" t="s">
        <v>159</v>
      </c>
      <c r="C41" s="77">
        <v>5234</v>
      </c>
      <c r="D41" s="78">
        <v>139153</v>
      </c>
      <c r="E41" s="79">
        <f t="shared" si="0"/>
        <v>26.586358425678256</v>
      </c>
      <c r="F41"/>
      <c r="G41"/>
    </row>
    <row r="42" spans="1:7" ht="15">
      <c r="A42" s="75" t="s">
        <v>249</v>
      </c>
      <c r="B42" s="76" t="s">
        <v>250</v>
      </c>
      <c r="C42" s="77">
        <v>6055</v>
      </c>
      <c r="D42" s="78">
        <v>327281</v>
      </c>
      <c r="E42" s="79">
        <f t="shared" si="0"/>
        <v>54.05136251032205</v>
      </c>
      <c r="F42"/>
      <c r="G42"/>
    </row>
    <row r="43" spans="1:7" ht="15">
      <c r="A43" s="75" t="s">
        <v>211</v>
      </c>
      <c r="B43" s="76" t="s">
        <v>212</v>
      </c>
      <c r="C43" s="77">
        <v>8884</v>
      </c>
      <c r="D43" s="78">
        <v>425067</v>
      </c>
      <c r="E43" s="79">
        <f t="shared" si="0"/>
        <v>47.846352994146784</v>
      </c>
      <c r="F43"/>
      <c r="G43"/>
    </row>
    <row r="44" spans="1:7" ht="15">
      <c r="A44" s="75" t="s">
        <v>299</v>
      </c>
      <c r="B44" s="76" t="s">
        <v>68</v>
      </c>
      <c r="C44" s="77">
        <v>2341</v>
      </c>
      <c r="D44" s="78">
        <v>160962</v>
      </c>
      <c r="E44" s="79">
        <f t="shared" si="0"/>
        <v>68.75779581375481</v>
      </c>
      <c r="F44"/>
      <c r="G44"/>
    </row>
    <row r="45" spans="1:7" ht="15">
      <c r="A45" s="75" t="s">
        <v>325</v>
      </c>
      <c r="B45" s="76" t="s">
        <v>104</v>
      </c>
      <c r="C45" s="77">
        <v>1494</v>
      </c>
      <c r="D45" s="78">
        <v>138542</v>
      </c>
      <c r="E45" s="79">
        <f t="shared" si="0"/>
        <v>92.73226238286479</v>
      </c>
      <c r="F45"/>
      <c r="G45"/>
    </row>
    <row r="46" spans="1:7" ht="15">
      <c r="A46" s="75" t="s">
        <v>300</v>
      </c>
      <c r="B46" s="76" t="s">
        <v>179</v>
      </c>
      <c r="C46" s="77">
        <v>2737</v>
      </c>
      <c r="D46" s="78">
        <v>153027</v>
      </c>
      <c r="E46" s="79">
        <f t="shared" si="0"/>
        <v>55.910485933503836</v>
      </c>
      <c r="F46"/>
      <c r="G46"/>
    </row>
    <row r="47" spans="1:7" ht="15">
      <c r="A47" s="75" t="s">
        <v>234</v>
      </c>
      <c r="B47" s="76" t="s">
        <v>235</v>
      </c>
      <c r="C47" s="77">
        <v>6654</v>
      </c>
      <c r="D47" s="78">
        <v>414151</v>
      </c>
      <c r="E47" s="79">
        <f t="shared" si="0"/>
        <v>62.24090772467689</v>
      </c>
      <c r="F47"/>
      <c r="G47"/>
    </row>
    <row r="48" spans="1:7" ht="15">
      <c r="A48" s="75" t="s">
        <v>188</v>
      </c>
      <c r="B48" s="76" t="s">
        <v>189</v>
      </c>
      <c r="C48" s="77">
        <v>10526</v>
      </c>
      <c r="D48" s="78">
        <v>213531</v>
      </c>
      <c r="E48" s="79">
        <f t="shared" si="0"/>
        <v>20.286053581607447</v>
      </c>
      <c r="F48"/>
      <c r="G48"/>
    </row>
    <row r="49" spans="1:7" ht="15">
      <c r="A49" s="75" t="s">
        <v>118</v>
      </c>
      <c r="B49" s="76" t="s">
        <v>119</v>
      </c>
      <c r="C49" s="77">
        <v>25087</v>
      </c>
      <c r="D49" s="78">
        <v>1607630</v>
      </c>
      <c r="E49" s="79">
        <f t="shared" si="0"/>
        <v>64.08219396500179</v>
      </c>
      <c r="F49"/>
      <c r="G49"/>
    </row>
    <row r="50" spans="1:7" ht="15">
      <c r="A50" s="75" t="s">
        <v>71</v>
      </c>
      <c r="B50" s="76" t="s">
        <v>22</v>
      </c>
      <c r="C50" s="77">
        <v>51557</v>
      </c>
      <c r="D50" s="78">
        <v>1834103</v>
      </c>
      <c r="E50" s="79">
        <f t="shared" si="0"/>
        <v>35.574277013790564</v>
      </c>
      <c r="F50"/>
      <c r="G50"/>
    </row>
    <row r="51" spans="1:7" ht="15">
      <c r="A51" s="75" t="s">
        <v>285</v>
      </c>
      <c r="B51" s="76" t="s">
        <v>141</v>
      </c>
      <c r="C51" s="77">
        <v>2771</v>
      </c>
      <c r="D51" s="78">
        <v>472827</v>
      </c>
      <c r="E51" s="79">
        <f t="shared" si="0"/>
        <v>170.63406712378202</v>
      </c>
      <c r="F51"/>
      <c r="G51"/>
    </row>
    <row r="52" spans="1:7" ht="15">
      <c r="A52" s="75" t="s">
        <v>171</v>
      </c>
      <c r="B52" s="76" t="s">
        <v>68</v>
      </c>
      <c r="C52" s="77">
        <v>13151</v>
      </c>
      <c r="D52" s="78">
        <v>1003520</v>
      </c>
      <c r="E52" s="79">
        <f t="shared" si="0"/>
        <v>76.30750513268953</v>
      </c>
      <c r="F52"/>
      <c r="G52"/>
    </row>
    <row r="53" spans="1:7" ht="15">
      <c r="A53" s="75" t="s">
        <v>310</v>
      </c>
      <c r="B53" s="76" t="s">
        <v>119</v>
      </c>
      <c r="C53" s="77">
        <v>1765</v>
      </c>
      <c r="D53" s="78">
        <v>73684</v>
      </c>
      <c r="E53" s="79">
        <f t="shared" si="0"/>
        <v>41.74730878186969</v>
      </c>
      <c r="F53"/>
      <c r="G53"/>
    </row>
    <row r="54" spans="1:7" ht="15">
      <c r="A54" s="75" t="s">
        <v>223</v>
      </c>
      <c r="B54" s="76" t="s">
        <v>224</v>
      </c>
      <c r="C54" s="77">
        <v>7783</v>
      </c>
      <c r="D54" s="78">
        <v>809427</v>
      </c>
      <c r="E54" s="79">
        <f t="shared" si="0"/>
        <v>103.99935757420018</v>
      </c>
      <c r="F54"/>
      <c r="G54"/>
    </row>
    <row r="55" spans="1:7" ht="15">
      <c r="A55" s="75" t="s">
        <v>343</v>
      </c>
      <c r="B55" s="76" t="s">
        <v>65</v>
      </c>
      <c r="C55" s="77">
        <v>679</v>
      </c>
      <c r="D55" s="80">
        <v>28759</v>
      </c>
      <c r="E55" s="79">
        <f t="shared" si="0"/>
        <v>42.35493372606775</v>
      </c>
      <c r="F55"/>
      <c r="G55"/>
    </row>
    <row r="56" spans="1:7" ht="15">
      <c r="A56" s="75" t="s">
        <v>295</v>
      </c>
      <c r="B56" s="76" t="s">
        <v>150</v>
      </c>
      <c r="C56" s="77">
        <v>2164</v>
      </c>
      <c r="D56" s="78">
        <v>141823</v>
      </c>
      <c r="E56" s="79">
        <f t="shared" si="0"/>
        <v>65.53743068391867</v>
      </c>
      <c r="F56"/>
      <c r="G56"/>
    </row>
    <row r="57" spans="1:7" ht="15">
      <c r="A57" s="75" t="s">
        <v>347</v>
      </c>
      <c r="B57" s="76" t="s">
        <v>269</v>
      </c>
      <c r="C57" s="77">
        <v>562</v>
      </c>
      <c r="D57" s="78">
        <v>46145</v>
      </c>
      <c r="E57" s="79">
        <f t="shared" si="0"/>
        <v>82.10854092526691</v>
      </c>
      <c r="F57"/>
      <c r="G57"/>
    </row>
    <row r="58" spans="1:7" ht="15">
      <c r="A58" s="75" t="s">
        <v>107</v>
      </c>
      <c r="B58" s="76" t="s">
        <v>22</v>
      </c>
      <c r="C58" s="77">
        <v>26370</v>
      </c>
      <c r="D58" s="78">
        <v>3664132</v>
      </c>
      <c r="E58" s="79">
        <f t="shared" si="0"/>
        <v>138.95077739855896</v>
      </c>
      <c r="F58"/>
      <c r="G58"/>
    </row>
    <row r="59" spans="1:7" ht="15">
      <c r="A59" s="75" t="s">
        <v>166</v>
      </c>
      <c r="B59" s="76" t="s">
        <v>167</v>
      </c>
      <c r="C59" s="77">
        <v>14456</v>
      </c>
      <c r="D59" s="78">
        <v>1557536</v>
      </c>
      <c r="E59" s="79">
        <f t="shared" si="0"/>
        <v>107.74322080796901</v>
      </c>
      <c r="F59"/>
      <c r="G59"/>
    </row>
    <row r="60" spans="1:7" ht="15">
      <c r="A60" s="75" t="s">
        <v>266</v>
      </c>
      <c r="B60" s="76" t="s">
        <v>39</v>
      </c>
      <c r="C60" s="77">
        <v>4079</v>
      </c>
      <c r="D60" s="78">
        <v>204901</v>
      </c>
      <c r="E60" s="79">
        <f t="shared" si="0"/>
        <v>50.23314537876931</v>
      </c>
      <c r="F60"/>
      <c r="G60"/>
    </row>
    <row r="61" spans="1:7" ht="15">
      <c r="A61" s="75" t="s">
        <v>40</v>
      </c>
      <c r="B61" s="76" t="s">
        <v>41</v>
      </c>
      <c r="C61" s="77">
        <v>95908</v>
      </c>
      <c r="D61" s="78">
        <v>6963882</v>
      </c>
      <c r="E61" s="79">
        <f t="shared" si="0"/>
        <v>72.61002210451683</v>
      </c>
      <c r="F61"/>
      <c r="G61"/>
    </row>
    <row r="62" spans="1:7" ht="15">
      <c r="A62" s="75" t="s">
        <v>23</v>
      </c>
      <c r="B62" s="76" t="s">
        <v>24</v>
      </c>
      <c r="C62" s="77">
        <v>180136</v>
      </c>
      <c r="D62" s="78">
        <v>12969536</v>
      </c>
      <c r="E62" s="79">
        <f t="shared" si="0"/>
        <v>71.99857885153439</v>
      </c>
      <c r="F62"/>
      <c r="G62"/>
    </row>
    <row r="63" spans="1:7" ht="15">
      <c r="A63" s="75" t="s">
        <v>270</v>
      </c>
      <c r="B63" s="76" t="s">
        <v>106</v>
      </c>
      <c r="C63" s="77">
        <v>3986</v>
      </c>
      <c r="D63" s="78">
        <v>126353</v>
      </c>
      <c r="E63" s="79">
        <f t="shared" si="0"/>
        <v>31.69919719016558</v>
      </c>
      <c r="F63"/>
      <c r="G63"/>
    </row>
    <row r="64" spans="1:7" ht="15">
      <c r="A64" s="75" t="s">
        <v>332</v>
      </c>
      <c r="B64" s="76" t="s">
        <v>217</v>
      </c>
      <c r="C64" s="77">
        <v>1270</v>
      </c>
      <c r="D64" s="78">
        <v>54116</v>
      </c>
      <c r="E64" s="79">
        <f t="shared" si="0"/>
        <v>42.61102362204724</v>
      </c>
      <c r="F64"/>
      <c r="G64"/>
    </row>
    <row r="65" spans="1:7" ht="15">
      <c r="A65" s="75" t="s">
        <v>122</v>
      </c>
      <c r="B65" s="76" t="s">
        <v>123</v>
      </c>
      <c r="C65" s="77">
        <v>23398</v>
      </c>
      <c r="D65" s="78">
        <v>1043414</v>
      </c>
      <c r="E65" s="79">
        <f t="shared" si="0"/>
        <v>44.59415334643987</v>
      </c>
      <c r="F65"/>
      <c r="G65"/>
    </row>
    <row r="66" spans="1:7" ht="15">
      <c r="A66" s="75" t="s">
        <v>291</v>
      </c>
      <c r="B66" s="76" t="s">
        <v>224</v>
      </c>
      <c r="C66" s="77">
        <v>2863</v>
      </c>
      <c r="D66" s="78">
        <v>207259</v>
      </c>
      <c r="E66" s="79">
        <f t="shared" si="0"/>
        <v>72.39224589591338</v>
      </c>
      <c r="F66"/>
      <c r="G66"/>
    </row>
    <row r="67" spans="1:7" ht="15">
      <c r="A67" s="75" t="s">
        <v>222</v>
      </c>
      <c r="B67" s="76" t="s">
        <v>174</v>
      </c>
      <c r="C67" s="77">
        <v>8866</v>
      </c>
      <c r="D67" s="78">
        <v>451823</v>
      </c>
      <c r="E67" s="79">
        <f aca="true" t="shared" si="1" ref="E67:E130">D67/C67</f>
        <v>50.96131288066772</v>
      </c>
      <c r="F67"/>
      <c r="G67"/>
    </row>
    <row r="68" spans="1:7" ht="15">
      <c r="A68" s="75" t="s">
        <v>185</v>
      </c>
      <c r="B68" s="76" t="s">
        <v>61</v>
      </c>
      <c r="C68" s="77">
        <v>15615</v>
      </c>
      <c r="D68" s="78">
        <v>451478</v>
      </c>
      <c r="E68" s="79">
        <f t="shared" si="1"/>
        <v>28.913096381684277</v>
      </c>
      <c r="F68"/>
      <c r="G68"/>
    </row>
    <row r="69" spans="1:7" ht="15">
      <c r="A69" s="75" t="s">
        <v>328</v>
      </c>
      <c r="B69" s="76" t="s">
        <v>199</v>
      </c>
      <c r="C69" s="77">
        <v>1266</v>
      </c>
      <c r="D69" s="78">
        <v>186658</v>
      </c>
      <c r="E69" s="79">
        <f t="shared" si="1"/>
        <v>147.4391785150079</v>
      </c>
      <c r="F69"/>
      <c r="G69"/>
    </row>
    <row r="70" spans="1:7" ht="30">
      <c r="A70" s="75" t="s">
        <v>103</v>
      </c>
      <c r="B70" s="76" t="s">
        <v>104</v>
      </c>
      <c r="C70" s="77">
        <v>31417</v>
      </c>
      <c r="D70" s="78">
        <v>2444611</v>
      </c>
      <c r="E70" s="79">
        <f t="shared" si="1"/>
        <v>77.81172613553171</v>
      </c>
      <c r="F70"/>
      <c r="G70"/>
    </row>
    <row r="71" spans="1:7" ht="15">
      <c r="A71" s="75" t="s">
        <v>183</v>
      </c>
      <c r="B71" s="76" t="s">
        <v>184</v>
      </c>
      <c r="C71" s="77">
        <v>10596</v>
      </c>
      <c r="D71" s="78">
        <v>844045</v>
      </c>
      <c r="E71" s="79">
        <f t="shared" si="1"/>
        <v>79.65694601736504</v>
      </c>
      <c r="F71"/>
      <c r="G71"/>
    </row>
    <row r="72" spans="1:7" ht="15">
      <c r="A72" s="75" t="s">
        <v>231</v>
      </c>
      <c r="B72" s="76" t="s">
        <v>165</v>
      </c>
      <c r="C72" s="77">
        <v>6938</v>
      </c>
      <c r="D72" s="78">
        <v>893089</v>
      </c>
      <c r="E72" s="79">
        <f t="shared" si="1"/>
        <v>128.72427212453155</v>
      </c>
      <c r="F72"/>
      <c r="G72"/>
    </row>
    <row r="73" spans="1:7" ht="15">
      <c r="A73" s="75" t="s">
        <v>153</v>
      </c>
      <c r="B73" s="76" t="s">
        <v>154</v>
      </c>
      <c r="C73" s="77">
        <v>16149</v>
      </c>
      <c r="D73" s="78">
        <v>1732804</v>
      </c>
      <c r="E73" s="79">
        <f t="shared" si="1"/>
        <v>107.30100935042418</v>
      </c>
      <c r="F73"/>
      <c r="G73"/>
    </row>
    <row r="74" spans="1:7" ht="15">
      <c r="A74" s="75" t="s">
        <v>209</v>
      </c>
      <c r="B74" s="76" t="s">
        <v>167</v>
      </c>
      <c r="C74" s="77">
        <v>9399</v>
      </c>
      <c r="D74" s="78">
        <v>898267</v>
      </c>
      <c r="E74" s="79">
        <f t="shared" si="1"/>
        <v>95.57048622193851</v>
      </c>
      <c r="F74"/>
      <c r="G74"/>
    </row>
    <row r="75" spans="1:7" ht="15">
      <c r="A75" s="75" t="s">
        <v>49</v>
      </c>
      <c r="B75" s="76" t="s">
        <v>22</v>
      </c>
      <c r="C75" s="77">
        <v>64976</v>
      </c>
      <c r="D75" s="78">
        <v>3076048</v>
      </c>
      <c r="E75" s="79">
        <f t="shared" si="1"/>
        <v>47.34129524747599</v>
      </c>
      <c r="F75"/>
      <c r="G75"/>
    </row>
    <row r="76" spans="1:7" ht="15">
      <c r="A76" s="75" t="s">
        <v>210</v>
      </c>
      <c r="B76" s="76" t="s">
        <v>106</v>
      </c>
      <c r="C76" s="77">
        <v>8981</v>
      </c>
      <c r="D76" s="78">
        <v>630505</v>
      </c>
      <c r="E76" s="79">
        <f t="shared" si="1"/>
        <v>70.20432023160005</v>
      </c>
      <c r="F76"/>
      <c r="G76"/>
    </row>
    <row r="77" spans="1:7" ht="15">
      <c r="A77" s="75" t="s">
        <v>337</v>
      </c>
      <c r="B77" s="76" t="s">
        <v>208</v>
      </c>
      <c r="C77" s="77">
        <v>1100</v>
      </c>
      <c r="D77" s="78">
        <v>142773</v>
      </c>
      <c r="E77" s="79">
        <f t="shared" si="1"/>
        <v>129.79363636363635</v>
      </c>
      <c r="F77"/>
      <c r="G77"/>
    </row>
    <row r="78" spans="1:7" ht="15">
      <c r="A78" s="75" t="s">
        <v>78</v>
      </c>
      <c r="B78" s="76" t="s">
        <v>41</v>
      </c>
      <c r="C78" s="77">
        <v>38606</v>
      </c>
      <c r="D78" s="78">
        <v>2481034</v>
      </c>
      <c r="E78" s="79">
        <f t="shared" si="1"/>
        <v>64.26550277158991</v>
      </c>
      <c r="F78"/>
      <c r="G78"/>
    </row>
    <row r="79" spans="1:7" ht="30">
      <c r="A79" s="75" t="s">
        <v>116</v>
      </c>
      <c r="B79" s="76" t="s">
        <v>117</v>
      </c>
      <c r="C79" s="77">
        <v>26472</v>
      </c>
      <c r="D79" s="78">
        <v>893886</v>
      </c>
      <c r="E79" s="79">
        <f t="shared" si="1"/>
        <v>33.76722574796011</v>
      </c>
      <c r="F79"/>
      <c r="G79"/>
    </row>
    <row r="80" spans="1:7" ht="30">
      <c r="A80" s="75" t="s">
        <v>237</v>
      </c>
      <c r="B80" s="76" t="s">
        <v>48</v>
      </c>
      <c r="C80" s="77">
        <v>6354</v>
      </c>
      <c r="D80" s="78">
        <v>368699</v>
      </c>
      <c r="E80" s="79">
        <f t="shared" si="1"/>
        <v>58.02628265659427</v>
      </c>
      <c r="F80"/>
      <c r="G80"/>
    </row>
    <row r="81" spans="1:7" ht="15">
      <c r="A81" s="75" t="s">
        <v>100</v>
      </c>
      <c r="B81" s="76" t="s">
        <v>39</v>
      </c>
      <c r="C81" s="77">
        <v>33151</v>
      </c>
      <c r="D81" s="78">
        <v>2259240</v>
      </c>
      <c r="E81" s="79">
        <f t="shared" si="1"/>
        <v>68.14998039274833</v>
      </c>
      <c r="F81"/>
      <c r="G81"/>
    </row>
    <row r="82" spans="1:7" ht="30">
      <c r="A82" s="75" t="s">
        <v>280</v>
      </c>
      <c r="B82" s="76" t="s">
        <v>65</v>
      </c>
      <c r="C82" s="77">
        <v>3207</v>
      </c>
      <c r="D82" s="78">
        <v>370173</v>
      </c>
      <c r="E82" s="79">
        <f t="shared" si="1"/>
        <v>115.42656688493919</v>
      </c>
      <c r="F82"/>
      <c r="G82"/>
    </row>
    <row r="83" spans="1:7" ht="15">
      <c r="A83" s="75" t="s">
        <v>31</v>
      </c>
      <c r="B83" s="76" t="s">
        <v>32</v>
      </c>
      <c r="C83" s="77">
        <v>180617</v>
      </c>
      <c r="D83" s="78">
        <v>8452764</v>
      </c>
      <c r="E83" s="79">
        <f t="shared" si="1"/>
        <v>46.79938211796232</v>
      </c>
      <c r="F83"/>
      <c r="G83"/>
    </row>
    <row r="84" spans="1:7" ht="15">
      <c r="A84" s="75" t="s">
        <v>200</v>
      </c>
      <c r="B84" s="76" t="s">
        <v>32</v>
      </c>
      <c r="C84" s="77">
        <v>10863</v>
      </c>
      <c r="D84" s="78">
        <v>467380</v>
      </c>
      <c r="E84" s="79">
        <f t="shared" si="1"/>
        <v>43.02494706802909</v>
      </c>
      <c r="F84"/>
      <c r="G84"/>
    </row>
    <row r="85" spans="1:7" ht="15">
      <c r="A85" s="75" t="s">
        <v>44</v>
      </c>
      <c r="B85" s="76" t="s">
        <v>22</v>
      </c>
      <c r="C85" s="77">
        <v>77879</v>
      </c>
      <c r="D85" s="78">
        <v>3493720</v>
      </c>
      <c r="E85" s="79">
        <f t="shared" si="1"/>
        <v>44.860873919798664</v>
      </c>
      <c r="F85"/>
      <c r="G85"/>
    </row>
    <row r="86" spans="1:7" ht="15">
      <c r="A86" s="75" t="s">
        <v>60</v>
      </c>
      <c r="B86" s="76" t="s">
        <v>61</v>
      </c>
      <c r="C86" s="77">
        <v>64225</v>
      </c>
      <c r="D86" s="78">
        <v>4252024</v>
      </c>
      <c r="E86" s="79">
        <f t="shared" si="1"/>
        <v>66.20512261580382</v>
      </c>
      <c r="F86"/>
      <c r="G86"/>
    </row>
    <row r="87" spans="1:7" ht="15">
      <c r="A87" s="75" t="s">
        <v>75</v>
      </c>
      <c r="B87" s="76" t="s">
        <v>76</v>
      </c>
      <c r="C87" s="77">
        <v>39654</v>
      </c>
      <c r="D87" s="78">
        <v>2548916</v>
      </c>
      <c r="E87" s="79">
        <f t="shared" si="1"/>
        <v>64.27891259393756</v>
      </c>
      <c r="F87"/>
      <c r="G87"/>
    </row>
    <row r="88" spans="1:7" ht="15">
      <c r="A88" s="75" t="s">
        <v>240</v>
      </c>
      <c r="B88" s="76" t="s">
        <v>241</v>
      </c>
      <c r="C88" s="77">
        <v>6067</v>
      </c>
      <c r="D88" s="78">
        <v>382017</v>
      </c>
      <c r="E88" s="79">
        <f t="shared" si="1"/>
        <v>62.96637547387506</v>
      </c>
      <c r="F88"/>
      <c r="G88"/>
    </row>
    <row r="89" spans="1:7" ht="15">
      <c r="A89" s="75" t="s">
        <v>341</v>
      </c>
      <c r="B89" s="76" t="s">
        <v>239</v>
      </c>
      <c r="C89" s="77">
        <v>2035</v>
      </c>
      <c r="D89" s="78">
        <v>37153</v>
      </c>
      <c r="E89" s="79">
        <f t="shared" si="1"/>
        <v>18.257002457002457</v>
      </c>
      <c r="F89"/>
      <c r="G89"/>
    </row>
    <row r="90" spans="1:7" ht="15">
      <c r="A90" s="75" t="s">
        <v>205</v>
      </c>
      <c r="B90" s="76" t="s">
        <v>99</v>
      </c>
      <c r="C90" s="77">
        <v>9904</v>
      </c>
      <c r="D90" s="78">
        <v>360140</v>
      </c>
      <c r="E90" s="79">
        <f t="shared" si="1"/>
        <v>36.36308562197092</v>
      </c>
      <c r="F90"/>
      <c r="G90"/>
    </row>
    <row r="91" spans="1:7" ht="15">
      <c r="A91" s="75" t="s">
        <v>130</v>
      </c>
      <c r="B91" s="76" t="s">
        <v>131</v>
      </c>
      <c r="C91" s="77">
        <v>21397</v>
      </c>
      <c r="D91" s="78">
        <v>1957714</v>
      </c>
      <c r="E91" s="79">
        <f t="shared" si="1"/>
        <v>91.49478898911062</v>
      </c>
      <c r="F91"/>
      <c r="G91"/>
    </row>
    <row r="92" spans="1:7" ht="15">
      <c r="A92" s="75" t="s">
        <v>120</v>
      </c>
      <c r="B92" s="76" t="s">
        <v>121</v>
      </c>
      <c r="C92" s="77">
        <v>39722</v>
      </c>
      <c r="D92" s="78">
        <v>2432129</v>
      </c>
      <c r="E92" s="79">
        <f t="shared" si="1"/>
        <v>61.228764916167364</v>
      </c>
      <c r="F92"/>
      <c r="G92"/>
    </row>
    <row r="93" spans="1:7" ht="15">
      <c r="A93" s="75" t="s">
        <v>17</v>
      </c>
      <c r="B93" s="76" t="s">
        <v>18</v>
      </c>
      <c r="C93" s="77">
        <v>963251</v>
      </c>
      <c r="D93" s="78">
        <v>46592124</v>
      </c>
      <c r="E93" s="79">
        <f t="shared" si="1"/>
        <v>48.36966065957886</v>
      </c>
      <c r="F93"/>
      <c r="G93"/>
    </row>
    <row r="94" spans="1:7" ht="15">
      <c r="A94" s="75" t="s">
        <v>85</v>
      </c>
      <c r="B94" s="76" t="s">
        <v>86</v>
      </c>
      <c r="C94" s="77">
        <v>39103</v>
      </c>
      <c r="D94" s="78">
        <v>2162966</v>
      </c>
      <c r="E94" s="79">
        <f t="shared" si="1"/>
        <v>55.314579444032425</v>
      </c>
      <c r="F94"/>
      <c r="G94"/>
    </row>
    <row r="95" spans="1:7" ht="15">
      <c r="A95" s="75" t="s">
        <v>301</v>
      </c>
      <c r="B95" s="76" t="s">
        <v>163</v>
      </c>
      <c r="C95" s="77">
        <v>1983</v>
      </c>
      <c r="D95" s="78">
        <v>48329</v>
      </c>
      <c r="E95" s="79">
        <f t="shared" si="1"/>
        <v>24.371659102370145</v>
      </c>
      <c r="F95"/>
      <c r="G95"/>
    </row>
    <row r="96" spans="1:7" ht="15">
      <c r="A96" s="75" t="s">
        <v>101</v>
      </c>
      <c r="B96" s="76" t="s">
        <v>102</v>
      </c>
      <c r="C96" s="77">
        <v>30993</v>
      </c>
      <c r="D96" s="78">
        <v>2384352</v>
      </c>
      <c r="E96" s="79">
        <f t="shared" si="1"/>
        <v>76.93195237634305</v>
      </c>
      <c r="F96"/>
      <c r="G96"/>
    </row>
    <row r="97" spans="1:7" ht="30">
      <c r="A97" s="75" t="s">
        <v>98</v>
      </c>
      <c r="B97" s="76" t="s">
        <v>99</v>
      </c>
      <c r="C97" s="77">
        <v>33733</v>
      </c>
      <c r="D97" s="78">
        <v>2165582</v>
      </c>
      <c r="E97" s="79">
        <f t="shared" si="1"/>
        <v>64.19772922657339</v>
      </c>
      <c r="F97"/>
      <c r="G97"/>
    </row>
    <row r="98" spans="1:7" ht="15">
      <c r="A98" s="75" t="s">
        <v>149</v>
      </c>
      <c r="B98" s="76" t="s">
        <v>150</v>
      </c>
      <c r="C98" s="77">
        <v>17124</v>
      </c>
      <c r="D98" s="78">
        <v>798553</v>
      </c>
      <c r="E98" s="79">
        <f t="shared" si="1"/>
        <v>46.63355524410184</v>
      </c>
      <c r="F98"/>
      <c r="G98"/>
    </row>
    <row r="99" spans="1:7" ht="15">
      <c r="A99" s="75" t="s">
        <v>96</v>
      </c>
      <c r="B99" s="76" t="s">
        <v>97</v>
      </c>
      <c r="C99" s="77">
        <v>33147</v>
      </c>
      <c r="D99" s="78">
        <v>1450599</v>
      </c>
      <c r="E99" s="79">
        <f t="shared" si="1"/>
        <v>43.76260295049326</v>
      </c>
      <c r="F99"/>
      <c r="G99"/>
    </row>
    <row r="100" spans="1:7" ht="15">
      <c r="A100" s="75" t="s">
        <v>58</v>
      </c>
      <c r="B100" s="76" t="s">
        <v>59</v>
      </c>
      <c r="C100" s="77">
        <v>61469</v>
      </c>
      <c r="D100" s="78">
        <v>2320072</v>
      </c>
      <c r="E100" s="79">
        <f t="shared" si="1"/>
        <v>37.743773284094424</v>
      </c>
      <c r="F100"/>
      <c r="G100"/>
    </row>
    <row r="101" spans="1:7" ht="15">
      <c r="A101" s="75" t="s">
        <v>109</v>
      </c>
      <c r="B101" s="76" t="s">
        <v>110</v>
      </c>
      <c r="C101" s="77">
        <v>27613</v>
      </c>
      <c r="D101" s="78">
        <v>821611</v>
      </c>
      <c r="E101" s="79">
        <f t="shared" si="1"/>
        <v>29.754499692173976</v>
      </c>
      <c r="F101"/>
      <c r="G101"/>
    </row>
    <row r="102" spans="1:7" ht="15">
      <c r="A102" s="75" t="s">
        <v>38</v>
      </c>
      <c r="B102" s="76" t="s">
        <v>39</v>
      </c>
      <c r="C102" s="77">
        <v>124714</v>
      </c>
      <c r="D102" s="78">
        <v>6659198</v>
      </c>
      <c r="E102" s="79">
        <f t="shared" si="1"/>
        <v>53.395753483971326</v>
      </c>
      <c r="F102"/>
      <c r="G102"/>
    </row>
    <row r="103" spans="1:7" ht="15">
      <c r="A103" s="75" t="s">
        <v>314</v>
      </c>
      <c r="B103" s="76" t="s">
        <v>106</v>
      </c>
      <c r="C103" s="77">
        <v>1516</v>
      </c>
      <c r="D103" s="78">
        <v>57036</v>
      </c>
      <c r="E103" s="79">
        <f t="shared" si="1"/>
        <v>37.62269129287599</v>
      </c>
      <c r="F103"/>
      <c r="G103"/>
    </row>
    <row r="104" spans="1:7" ht="15">
      <c r="A104" s="75" t="s">
        <v>322</v>
      </c>
      <c r="B104" s="76" t="s">
        <v>165</v>
      </c>
      <c r="C104" s="77">
        <v>1619</v>
      </c>
      <c r="D104" s="81">
        <v>18151</v>
      </c>
      <c r="E104" s="79">
        <f t="shared" si="1"/>
        <v>11.21124150710315</v>
      </c>
      <c r="F104"/>
      <c r="G104"/>
    </row>
    <row r="105" spans="1:7" ht="15">
      <c r="A105" s="75" t="s">
        <v>152</v>
      </c>
      <c r="B105" s="76" t="s">
        <v>125</v>
      </c>
      <c r="C105" s="77">
        <v>17007</v>
      </c>
      <c r="D105" s="78">
        <v>1567589</v>
      </c>
      <c r="E105" s="79">
        <f t="shared" si="1"/>
        <v>92.1731639912977</v>
      </c>
      <c r="F105"/>
      <c r="G105"/>
    </row>
    <row r="106" spans="1:7" ht="15">
      <c r="A106" s="75" t="s">
        <v>304</v>
      </c>
      <c r="B106" s="76" t="s">
        <v>208</v>
      </c>
      <c r="C106" s="77">
        <v>1987</v>
      </c>
      <c r="D106" s="78">
        <v>249775</v>
      </c>
      <c r="E106" s="79">
        <f t="shared" si="1"/>
        <v>125.70457976849522</v>
      </c>
      <c r="F106"/>
      <c r="G106"/>
    </row>
    <row r="107" spans="1:7" ht="15">
      <c r="A107" s="75" t="s">
        <v>329</v>
      </c>
      <c r="B107" s="76" t="s">
        <v>154</v>
      </c>
      <c r="C107" s="77">
        <v>1259</v>
      </c>
      <c r="D107" s="78">
        <v>186363</v>
      </c>
      <c r="E107" s="79">
        <f t="shared" si="1"/>
        <v>148.02462271644163</v>
      </c>
      <c r="F107"/>
      <c r="G107"/>
    </row>
    <row r="108" spans="1:7" ht="15">
      <c r="A108" s="75" t="s">
        <v>327</v>
      </c>
      <c r="B108" s="76" t="s">
        <v>235</v>
      </c>
      <c r="C108" s="77">
        <v>1385</v>
      </c>
      <c r="D108" s="78">
        <v>126301</v>
      </c>
      <c r="E108" s="79">
        <f t="shared" si="1"/>
        <v>91.19205776173285</v>
      </c>
      <c r="F108"/>
      <c r="G108"/>
    </row>
    <row r="109" spans="1:7" ht="15">
      <c r="A109" s="75" t="s">
        <v>331</v>
      </c>
      <c r="B109" s="76" t="s">
        <v>104</v>
      </c>
      <c r="C109" s="77">
        <v>1219</v>
      </c>
      <c r="D109" s="78">
        <v>150898</v>
      </c>
      <c r="E109" s="79">
        <f t="shared" si="1"/>
        <v>123.78835110746513</v>
      </c>
      <c r="F109"/>
      <c r="G109"/>
    </row>
    <row r="110" spans="1:7" ht="15">
      <c r="A110" s="75" t="s">
        <v>302</v>
      </c>
      <c r="B110" s="76" t="s">
        <v>73</v>
      </c>
      <c r="C110" s="77">
        <v>2140</v>
      </c>
      <c r="D110" s="78">
        <v>99265</v>
      </c>
      <c r="E110" s="79">
        <f t="shared" si="1"/>
        <v>46.38551401869159</v>
      </c>
      <c r="F110"/>
      <c r="G110"/>
    </row>
    <row r="111" spans="1:7" ht="15">
      <c r="A111" s="75" t="s">
        <v>91</v>
      </c>
      <c r="B111" s="76" t="s">
        <v>92</v>
      </c>
      <c r="C111" s="77">
        <v>31488</v>
      </c>
      <c r="D111" s="78">
        <v>1401361</v>
      </c>
      <c r="E111" s="79">
        <f t="shared" si="1"/>
        <v>44.50460492886179</v>
      </c>
      <c r="F111"/>
      <c r="G111"/>
    </row>
    <row r="112" spans="1:7" ht="15">
      <c r="A112" s="75" t="s">
        <v>47</v>
      </c>
      <c r="B112" s="76" t="s">
        <v>48</v>
      </c>
      <c r="C112" s="77">
        <v>77304</v>
      </c>
      <c r="D112" s="78">
        <v>6002257</v>
      </c>
      <c r="E112" s="79">
        <f t="shared" si="1"/>
        <v>77.64484373383007</v>
      </c>
      <c r="F112"/>
      <c r="G112"/>
    </row>
    <row r="113" spans="1:7" ht="15">
      <c r="A113" s="75" t="s">
        <v>340</v>
      </c>
      <c r="B113" s="76" t="s">
        <v>57</v>
      </c>
      <c r="C113" s="77">
        <v>1000</v>
      </c>
      <c r="D113" s="78">
        <v>149577</v>
      </c>
      <c r="E113" s="79">
        <f t="shared" si="1"/>
        <v>149.577</v>
      </c>
      <c r="F113"/>
      <c r="G113"/>
    </row>
    <row r="114" spans="1:7" ht="15">
      <c r="A114" s="75" t="s">
        <v>79</v>
      </c>
      <c r="B114" s="76" t="s">
        <v>80</v>
      </c>
      <c r="C114" s="77">
        <v>40446</v>
      </c>
      <c r="D114" s="78">
        <v>1205831</v>
      </c>
      <c r="E114" s="79">
        <f t="shared" si="1"/>
        <v>29.81335607971122</v>
      </c>
      <c r="F114"/>
      <c r="G114"/>
    </row>
    <row r="115" spans="1:7" ht="15">
      <c r="A115" s="75" t="s">
        <v>56</v>
      </c>
      <c r="B115" s="76" t="s">
        <v>57</v>
      </c>
      <c r="C115" s="77">
        <v>65515</v>
      </c>
      <c r="D115" s="78">
        <v>6114684</v>
      </c>
      <c r="E115" s="79">
        <f t="shared" si="1"/>
        <v>93.33258032511638</v>
      </c>
      <c r="F115"/>
      <c r="G115"/>
    </row>
    <row r="116" spans="1:7" ht="15">
      <c r="A116" s="75" t="s">
        <v>311</v>
      </c>
      <c r="B116" s="76" t="s">
        <v>119</v>
      </c>
      <c r="C116" s="77">
        <v>1841</v>
      </c>
      <c r="D116" s="78">
        <v>107325</v>
      </c>
      <c r="E116" s="79">
        <f t="shared" si="1"/>
        <v>58.29712112982075</v>
      </c>
      <c r="F116"/>
      <c r="G116"/>
    </row>
    <row r="117" spans="1:7" ht="15">
      <c r="A117" s="75" t="s">
        <v>21</v>
      </c>
      <c r="B117" s="76" t="s">
        <v>22</v>
      </c>
      <c r="C117" s="77">
        <v>251239</v>
      </c>
      <c r="D117" s="78">
        <v>11713070</v>
      </c>
      <c r="E117" s="79">
        <f t="shared" si="1"/>
        <v>46.6212252078698</v>
      </c>
      <c r="F117"/>
      <c r="G117"/>
    </row>
    <row r="118" spans="1:7" ht="15">
      <c r="A118" s="75" t="s">
        <v>94</v>
      </c>
      <c r="B118" s="76" t="s">
        <v>95</v>
      </c>
      <c r="C118" s="77">
        <v>33739</v>
      </c>
      <c r="D118" s="78">
        <v>2006307</v>
      </c>
      <c r="E118" s="79">
        <f t="shared" si="1"/>
        <v>59.465514686268115</v>
      </c>
      <c r="F118"/>
      <c r="G118"/>
    </row>
    <row r="119" spans="1:7" ht="15">
      <c r="A119" s="75" t="s">
        <v>148</v>
      </c>
      <c r="B119" s="76" t="s">
        <v>121</v>
      </c>
      <c r="C119" s="77">
        <v>18846</v>
      </c>
      <c r="D119" s="78">
        <v>1800370</v>
      </c>
      <c r="E119" s="79">
        <f t="shared" si="1"/>
        <v>95.53061657646185</v>
      </c>
      <c r="F119"/>
      <c r="G119"/>
    </row>
    <row r="120" spans="1:7" ht="15">
      <c r="A120" s="75" t="s">
        <v>233</v>
      </c>
      <c r="B120" s="76" t="s">
        <v>125</v>
      </c>
      <c r="C120" s="77">
        <v>6900</v>
      </c>
      <c r="D120" s="78">
        <v>355155</v>
      </c>
      <c r="E120" s="79">
        <f t="shared" si="1"/>
        <v>51.471739130434784</v>
      </c>
      <c r="F120"/>
      <c r="G120"/>
    </row>
    <row r="121" spans="1:7" ht="15">
      <c r="A121" s="75" t="s">
        <v>181</v>
      </c>
      <c r="B121" s="76" t="s">
        <v>182</v>
      </c>
      <c r="C121" s="77">
        <v>11000</v>
      </c>
      <c r="D121" s="78">
        <v>517741</v>
      </c>
      <c r="E121" s="79">
        <f t="shared" si="1"/>
        <v>47.06736363636364</v>
      </c>
      <c r="F121"/>
      <c r="G121"/>
    </row>
    <row r="122" spans="1:7" ht="15">
      <c r="A122" s="75" t="s">
        <v>333</v>
      </c>
      <c r="B122" s="76" t="s">
        <v>334</v>
      </c>
      <c r="C122" s="77">
        <v>1192</v>
      </c>
      <c r="D122" s="78">
        <v>111505</v>
      </c>
      <c r="E122" s="79">
        <f t="shared" si="1"/>
        <v>93.54446308724832</v>
      </c>
      <c r="F122"/>
      <c r="G122"/>
    </row>
    <row r="123" spans="1:7" ht="15">
      <c r="A123" s="75" t="s">
        <v>220</v>
      </c>
      <c r="B123" s="76" t="s">
        <v>163</v>
      </c>
      <c r="C123" s="77">
        <v>8158</v>
      </c>
      <c r="D123" s="78">
        <v>265370</v>
      </c>
      <c r="E123" s="79">
        <f t="shared" si="1"/>
        <v>32.52880607992155</v>
      </c>
      <c r="F123"/>
      <c r="G123"/>
    </row>
    <row r="124" spans="1:7" ht="15">
      <c r="A124" s="75" t="s">
        <v>87</v>
      </c>
      <c r="B124" s="76" t="s">
        <v>88</v>
      </c>
      <c r="C124" s="77">
        <v>34161</v>
      </c>
      <c r="D124" s="78">
        <v>1437440</v>
      </c>
      <c r="E124" s="79">
        <f t="shared" si="1"/>
        <v>42.078393489651944</v>
      </c>
      <c r="F124"/>
      <c r="G124"/>
    </row>
    <row r="125" spans="1:7" ht="15">
      <c r="A125" s="75" t="s">
        <v>247</v>
      </c>
      <c r="B125" s="76" t="s">
        <v>248</v>
      </c>
      <c r="C125" s="77">
        <v>5735</v>
      </c>
      <c r="D125" s="78">
        <v>245982</v>
      </c>
      <c r="E125" s="79">
        <f t="shared" si="1"/>
        <v>42.891368788142984</v>
      </c>
      <c r="F125"/>
      <c r="G125"/>
    </row>
    <row r="126" spans="1:7" ht="15">
      <c r="A126" s="75" t="s">
        <v>137</v>
      </c>
      <c r="B126" s="76" t="s">
        <v>22</v>
      </c>
      <c r="C126" s="77">
        <v>22120</v>
      </c>
      <c r="D126" s="78">
        <v>1066780</v>
      </c>
      <c r="E126" s="79">
        <f t="shared" si="1"/>
        <v>48.226943942133815</v>
      </c>
      <c r="F126"/>
      <c r="G126"/>
    </row>
    <row r="127" spans="1:7" ht="15">
      <c r="A127" s="75" t="s">
        <v>105</v>
      </c>
      <c r="B127" s="76" t="s">
        <v>106</v>
      </c>
      <c r="C127" s="77">
        <v>27980</v>
      </c>
      <c r="D127" s="78">
        <v>1610013</v>
      </c>
      <c r="E127" s="79">
        <f t="shared" si="1"/>
        <v>57.5415654038599</v>
      </c>
      <c r="F127"/>
      <c r="G127"/>
    </row>
    <row r="128" spans="1:7" ht="15">
      <c r="A128" s="75" t="s">
        <v>346</v>
      </c>
      <c r="B128" s="76" t="s">
        <v>106</v>
      </c>
      <c r="C128" s="77">
        <v>494</v>
      </c>
      <c r="D128" s="78">
        <v>11577</v>
      </c>
      <c r="E128" s="79">
        <f t="shared" si="1"/>
        <v>23.43522267206478</v>
      </c>
      <c r="F128"/>
      <c r="G128"/>
    </row>
    <row r="129" spans="1:7" ht="15">
      <c r="A129" s="75" t="s">
        <v>251</v>
      </c>
      <c r="B129" s="76" t="s">
        <v>252</v>
      </c>
      <c r="C129" s="77">
        <v>5646</v>
      </c>
      <c r="D129" s="78">
        <v>250716</v>
      </c>
      <c r="E129" s="79">
        <f t="shared" si="1"/>
        <v>44.40595111583422</v>
      </c>
      <c r="F129"/>
      <c r="G129"/>
    </row>
    <row r="130" spans="1:7" ht="15">
      <c r="A130" s="75" t="s">
        <v>83</v>
      </c>
      <c r="B130" s="76" t="s">
        <v>84</v>
      </c>
      <c r="C130" s="77">
        <v>35913</v>
      </c>
      <c r="D130" s="78">
        <v>2940800</v>
      </c>
      <c r="E130" s="79">
        <f t="shared" si="1"/>
        <v>81.88678194525659</v>
      </c>
      <c r="F130"/>
      <c r="G130"/>
    </row>
    <row r="131" spans="1:7" ht="15">
      <c r="A131" s="75" t="s">
        <v>132</v>
      </c>
      <c r="B131" s="76" t="s">
        <v>41</v>
      </c>
      <c r="C131" s="77">
        <v>24185</v>
      </c>
      <c r="D131" s="78">
        <v>1138984</v>
      </c>
      <c r="E131" s="79">
        <f aca="true" t="shared" si="2" ref="E131:E194">D131/C131</f>
        <v>47.09464544138929</v>
      </c>
      <c r="F131"/>
      <c r="G131"/>
    </row>
    <row r="132" spans="1:7" ht="30">
      <c r="A132" s="75" t="s">
        <v>263</v>
      </c>
      <c r="B132" s="76" t="s">
        <v>73</v>
      </c>
      <c r="C132" s="77">
        <v>4665</v>
      </c>
      <c r="D132" s="78">
        <v>195689</v>
      </c>
      <c r="E132" s="79">
        <f t="shared" si="2"/>
        <v>41.94833869239014</v>
      </c>
      <c r="F132"/>
      <c r="G132"/>
    </row>
    <row r="133" spans="1:7" ht="15">
      <c r="A133" s="75" t="s">
        <v>260</v>
      </c>
      <c r="B133" s="76" t="s">
        <v>113</v>
      </c>
      <c r="C133" s="77">
        <v>4903</v>
      </c>
      <c r="D133" s="78">
        <v>279946</v>
      </c>
      <c r="E133" s="79">
        <f t="shared" si="2"/>
        <v>57.09687946155415</v>
      </c>
      <c r="F133"/>
      <c r="G133"/>
    </row>
    <row r="134" spans="1:7" ht="15">
      <c r="A134" s="75" t="s">
        <v>42</v>
      </c>
      <c r="B134" s="76" t="s">
        <v>26</v>
      </c>
      <c r="C134" s="77">
        <v>93095</v>
      </c>
      <c r="D134" s="78">
        <v>5325111</v>
      </c>
      <c r="E134" s="79">
        <f t="shared" si="2"/>
        <v>57.2008271120898</v>
      </c>
      <c r="F134"/>
      <c r="G134"/>
    </row>
    <row r="135" spans="1:7" ht="15">
      <c r="A135" s="75" t="s">
        <v>172</v>
      </c>
      <c r="B135" s="76" t="s">
        <v>90</v>
      </c>
      <c r="C135" s="77">
        <v>11178</v>
      </c>
      <c r="D135" s="78">
        <v>444402</v>
      </c>
      <c r="E135" s="79">
        <f t="shared" si="2"/>
        <v>39.75684380032206</v>
      </c>
      <c r="F135"/>
      <c r="G135"/>
    </row>
    <row r="136" spans="1:7" ht="15">
      <c r="A136" s="75" t="s">
        <v>281</v>
      </c>
      <c r="B136" s="76" t="s">
        <v>197</v>
      </c>
      <c r="C136" s="77">
        <v>3286</v>
      </c>
      <c r="D136" s="78">
        <v>293482</v>
      </c>
      <c r="E136" s="79">
        <f t="shared" si="2"/>
        <v>89.31284236153378</v>
      </c>
      <c r="F136"/>
      <c r="G136"/>
    </row>
    <row r="137" spans="1:7" ht="15">
      <c r="A137" s="75" t="s">
        <v>33</v>
      </c>
      <c r="B137" s="76" t="s">
        <v>34</v>
      </c>
      <c r="C137" s="77">
        <v>139718</v>
      </c>
      <c r="D137" s="78">
        <v>9402545</v>
      </c>
      <c r="E137" s="79">
        <f t="shared" si="2"/>
        <v>67.29659027469617</v>
      </c>
      <c r="F137"/>
      <c r="G137"/>
    </row>
    <row r="138" spans="1:7" ht="15">
      <c r="A138" s="75" t="s">
        <v>338</v>
      </c>
      <c r="B138" s="76" t="s">
        <v>199</v>
      </c>
      <c r="C138" s="77">
        <v>994</v>
      </c>
      <c r="D138" s="78">
        <v>98410</v>
      </c>
      <c r="E138" s="79">
        <f t="shared" si="2"/>
        <v>99.00402414486922</v>
      </c>
      <c r="F138"/>
      <c r="G138"/>
    </row>
    <row r="139" spans="1:7" ht="15">
      <c r="A139" s="75" t="s">
        <v>326</v>
      </c>
      <c r="B139" s="76" t="s">
        <v>157</v>
      </c>
      <c r="C139" s="77">
        <v>1292</v>
      </c>
      <c r="D139" s="78">
        <v>69005</v>
      </c>
      <c r="E139" s="79">
        <f t="shared" si="2"/>
        <v>53.4094427244582</v>
      </c>
      <c r="F139"/>
      <c r="G139"/>
    </row>
    <row r="140" spans="1:7" ht="15">
      <c r="A140" s="75" t="s">
        <v>196</v>
      </c>
      <c r="B140" s="76" t="s">
        <v>197</v>
      </c>
      <c r="C140" s="77">
        <v>10557</v>
      </c>
      <c r="D140" s="78">
        <v>611160</v>
      </c>
      <c r="E140" s="79">
        <f t="shared" si="2"/>
        <v>57.891446433645925</v>
      </c>
      <c r="F140"/>
      <c r="G140"/>
    </row>
    <row r="141" spans="1:7" ht="15">
      <c r="A141" s="75" t="s">
        <v>293</v>
      </c>
      <c r="B141" s="76" t="s">
        <v>241</v>
      </c>
      <c r="C141" s="77">
        <v>2353</v>
      </c>
      <c r="D141" s="78">
        <v>134006</v>
      </c>
      <c r="E141" s="79">
        <f t="shared" si="2"/>
        <v>56.951126221844454</v>
      </c>
      <c r="F141"/>
      <c r="G141"/>
    </row>
    <row r="142" spans="1:7" ht="15">
      <c r="A142" s="75" t="s">
        <v>168</v>
      </c>
      <c r="B142" s="76" t="s">
        <v>63</v>
      </c>
      <c r="C142" s="77">
        <v>13416</v>
      </c>
      <c r="D142" s="78">
        <v>711002</v>
      </c>
      <c r="E142" s="79">
        <f t="shared" si="2"/>
        <v>52.99657125819917</v>
      </c>
      <c r="F142"/>
      <c r="G142"/>
    </row>
    <row r="143" spans="1:7" ht="15">
      <c r="A143" s="75" t="s">
        <v>62</v>
      </c>
      <c r="B143" s="76" t="s">
        <v>63</v>
      </c>
      <c r="C143" s="77">
        <v>58364</v>
      </c>
      <c r="D143" s="78">
        <v>1872619</v>
      </c>
      <c r="E143" s="79">
        <f t="shared" si="2"/>
        <v>32.08517236652731</v>
      </c>
      <c r="F143"/>
      <c r="G143"/>
    </row>
    <row r="144" spans="1:7" ht="15">
      <c r="A144" s="75" t="s">
        <v>64</v>
      </c>
      <c r="B144" s="76" t="s">
        <v>65</v>
      </c>
      <c r="C144" s="77">
        <v>50318</v>
      </c>
      <c r="D144" s="78">
        <v>2648428</v>
      </c>
      <c r="E144" s="79">
        <f t="shared" si="2"/>
        <v>52.63380897491951</v>
      </c>
      <c r="F144"/>
      <c r="G144"/>
    </row>
    <row r="145" spans="1:7" ht="15">
      <c r="A145" s="75" t="s">
        <v>52</v>
      </c>
      <c r="B145" s="76" t="s">
        <v>53</v>
      </c>
      <c r="C145" s="77">
        <v>64943</v>
      </c>
      <c r="D145" s="78">
        <v>3739565</v>
      </c>
      <c r="E145" s="79">
        <f t="shared" si="2"/>
        <v>57.582264447284544</v>
      </c>
      <c r="F145"/>
      <c r="G145"/>
    </row>
    <row r="146" spans="1:7" ht="15">
      <c r="A146" s="75" t="s">
        <v>204</v>
      </c>
      <c r="B146" s="76" t="s">
        <v>41</v>
      </c>
      <c r="C146" s="77">
        <v>10482</v>
      </c>
      <c r="D146" s="78">
        <v>1436176</v>
      </c>
      <c r="E146" s="79">
        <f t="shared" si="2"/>
        <v>137.01354703300896</v>
      </c>
      <c r="F146"/>
      <c r="G146"/>
    </row>
    <row r="147" spans="1:7" ht="15">
      <c r="A147" s="75" t="s">
        <v>50</v>
      </c>
      <c r="B147" s="76" t="s">
        <v>51</v>
      </c>
      <c r="C147" s="77">
        <v>80484</v>
      </c>
      <c r="D147" s="78">
        <v>4305449</v>
      </c>
      <c r="E147" s="79">
        <f t="shared" si="2"/>
        <v>53.494470950747974</v>
      </c>
      <c r="F147"/>
      <c r="G147"/>
    </row>
    <row r="148" spans="1:7" ht="15">
      <c r="A148" s="75" t="s">
        <v>262</v>
      </c>
      <c r="B148" s="76" t="s">
        <v>26</v>
      </c>
      <c r="C148" s="77">
        <v>4364</v>
      </c>
      <c r="D148" s="78">
        <v>816117</v>
      </c>
      <c r="E148" s="79">
        <f t="shared" si="2"/>
        <v>187.01122823098075</v>
      </c>
      <c r="F148"/>
      <c r="G148"/>
    </row>
    <row r="149" spans="1:7" ht="15">
      <c r="A149" s="75" t="s">
        <v>72</v>
      </c>
      <c r="B149" s="76" t="s">
        <v>73</v>
      </c>
      <c r="C149" s="77">
        <v>39935</v>
      </c>
      <c r="D149" s="78">
        <v>1914430</v>
      </c>
      <c r="E149" s="79">
        <f t="shared" si="2"/>
        <v>47.938650306748464</v>
      </c>
      <c r="F149"/>
      <c r="G149"/>
    </row>
    <row r="150" spans="1:7" ht="15">
      <c r="A150" s="75" t="s">
        <v>344</v>
      </c>
      <c r="B150" s="76" t="s">
        <v>139</v>
      </c>
      <c r="C150" s="77">
        <v>690</v>
      </c>
      <c r="D150" s="78">
        <v>208150</v>
      </c>
      <c r="E150" s="79">
        <f t="shared" si="2"/>
        <v>301.6666666666667</v>
      </c>
      <c r="F150"/>
      <c r="G150"/>
    </row>
    <row r="151" spans="1:7" ht="15">
      <c r="A151" s="75" t="s">
        <v>382</v>
      </c>
      <c r="B151" s="76" t="s">
        <v>77</v>
      </c>
      <c r="C151" s="77">
        <v>41238</v>
      </c>
      <c r="D151" s="78">
        <v>2148980</v>
      </c>
      <c r="E151" s="79">
        <f t="shared" si="2"/>
        <v>52.11164459964111</v>
      </c>
      <c r="F151"/>
      <c r="G151"/>
    </row>
    <row r="152" spans="1:7" ht="15">
      <c r="A152" s="75" t="s">
        <v>207</v>
      </c>
      <c r="B152" s="76" t="s">
        <v>208</v>
      </c>
      <c r="C152" s="77">
        <v>9189</v>
      </c>
      <c r="D152" s="78">
        <v>769142</v>
      </c>
      <c r="E152" s="79">
        <f t="shared" si="2"/>
        <v>83.70247034497768</v>
      </c>
      <c r="F152"/>
      <c r="G152"/>
    </row>
    <row r="153" spans="1:7" ht="15">
      <c r="A153" s="75" t="s">
        <v>124</v>
      </c>
      <c r="B153" s="76" t="s">
        <v>125</v>
      </c>
      <c r="C153" s="77">
        <v>23306</v>
      </c>
      <c r="D153" s="78">
        <v>1162632</v>
      </c>
      <c r="E153" s="79">
        <f t="shared" si="2"/>
        <v>49.885523041276926</v>
      </c>
      <c r="F153"/>
      <c r="G153"/>
    </row>
    <row r="154" spans="1:7" ht="15">
      <c r="A154" s="75" t="s">
        <v>264</v>
      </c>
      <c r="B154" s="76" t="s">
        <v>147</v>
      </c>
      <c r="C154" s="77">
        <v>4609</v>
      </c>
      <c r="D154" s="78">
        <v>272252</v>
      </c>
      <c r="E154" s="79">
        <f t="shared" si="2"/>
        <v>59.06964634410935</v>
      </c>
      <c r="F154"/>
      <c r="G154"/>
    </row>
    <row r="155" spans="1:7" ht="15">
      <c r="A155" s="75" t="s">
        <v>142</v>
      </c>
      <c r="B155" s="76" t="s">
        <v>55</v>
      </c>
      <c r="C155" s="77">
        <v>18930</v>
      </c>
      <c r="D155" s="78">
        <v>1091368</v>
      </c>
      <c r="E155" s="79">
        <f t="shared" si="2"/>
        <v>57.65282620179609</v>
      </c>
      <c r="F155"/>
      <c r="G155"/>
    </row>
    <row r="156" spans="1:7" ht="15">
      <c r="A156" s="75" t="s">
        <v>244</v>
      </c>
      <c r="B156" s="76" t="s">
        <v>193</v>
      </c>
      <c r="C156" s="77">
        <v>5277</v>
      </c>
      <c r="D156" s="78">
        <v>537136</v>
      </c>
      <c r="E156" s="79">
        <f t="shared" si="2"/>
        <v>101.78813719916619</v>
      </c>
      <c r="F156"/>
      <c r="G156"/>
    </row>
    <row r="157" spans="1:7" ht="15">
      <c r="A157" s="75" t="s">
        <v>236</v>
      </c>
      <c r="B157" s="76" t="s">
        <v>113</v>
      </c>
      <c r="C157" s="77">
        <v>6576</v>
      </c>
      <c r="D157" s="78">
        <v>629206</v>
      </c>
      <c r="E157" s="79">
        <f t="shared" si="2"/>
        <v>95.68217761557177</v>
      </c>
      <c r="F157"/>
      <c r="G157"/>
    </row>
    <row r="158" spans="1:7" ht="30">
      <c r="A158" s="75" t="s">
        <v>275</v>
      </c>
      <c r="B158" s="76" t="s">
        <v>174</v>
      </c>
      <c r="C158" s="77">
        <v>3539</v>
      </c>
      <c r="D158" s="78">
        <v>167734</v>
      </c>
      <c r="E158" s="79">
        <f t="shared" si="2"/>
        <v>47.39587454083075</v>
      </c>
      <c r="F158"/>
      <c r="G158"/>
    </row>
    <row r="159" spans="1:7" ht="15">
      <c r="A159" s="75" t="s">
        <v>289</v>
      </c>
      <c r="B159" s="76" t="s">
        <v>290</v>
      </c>
      <c r="C159" s="77">
        <v>3018</v>
      </c>
      <c r="D159" s="78">
        <v>76693</v>
      </c>
      <c r="E159" s="79">
        <f t="shared" si="2"/>
        <v>25.411862160371108</v>
      </c>
      <c r="F159"/>
      <c r="G159"/>
    </row>
    <row r="160" spans="1:7" ht="15">
      <c r="A160" s="75" t="s">
        <v>242</v>
      </c>
      <c r="B160" s="76" t="s">
        <v>243</v>
      </c>
      <c r="C160" s="77">
        <v>5940</v>
      </c>
      <c r="D160" s="82">
        <v>216756</v>
      </c>
      <c r="E160" s="79">
        <f t="shared" si="2"/>
        <v>36.49090909090909</v>
      </c>
      <c r="F160"/>
      <c r="G160"/>
    </row>
    <row r="161" spans="1:7" ht="15">
      <c r="A161" s="75" t="s">
        <v>279</v>
      </c>
      <c r="B161" s="76" t="s">
        <v>246</v>
      </c>
      <c r="C161" s="77">
        <v>3640</v>
      </c>
      <c r="D161" s="78">
        <v>180382</v>
      </c>
      <c r="E161" s="79">
        <f t="shared" si="2"/>
        <v>49.55549450549451</v>
      </c>
      <c r="F161"/>
      <c r="G161"/>
    </row>
    <row r="162" spans="1:7" ht="15">
      <c r="A162" s="75" t="s">
        <v>201</v>
      </c>
      <c r="B162" s="76" t="s">
        <v>187</v>
      </c>
      <c r="C162" s="77">
        <v>9966</v>
      </c>
      <c r="D162" s="78">
        <v>370177</v>
      </c>
      <c r="E162" s="79">
        <f t="shared" si="2"/>
        <v>37.143989564519366</v>
      </c>
      <c r="F162"/>
      <c r="G162"/>
    </row>
    <row r="163" spans="1:7" ht="15">
      <c r="A163" s="75" t="s">
        <v>320</v>
      </c>
      <c r="B163" s="76" t="s">
        <v>269</v>
      </c>
      <c r="C163" s="77">
        <v>1504</v>
      </c>
      <c r="D163" s="78">
        <v>168572</v>
      </c>
      <c r="E163" s="79">
        <f t="shared" si="2"/>
        <v>112.08244680851064</v>
      </c>
      <c r="F163"/>
      <c r="G163"/>
    </row>
    <row r="164" spans="1:7" ht="15">
      <c r="A164" s="75" t="s">
        <v>133</v>
      </c>
      <c r="B164" s="76" t="s">
        <v>134</v>
      </c>
      <c r="C164" s="77">
        <v>21321</v>
      </c>
      <c r="D164" s="78">
        <v>1116220</v>
      </c>
      <c r="E164" s="79">
        <f t="shared" si="2"/>
        <v>52.35307912386849</v>
      </c>
      <c r="F164"/>
      <c r="G164"/>
    </row>
    <row r="165" spans="1:7" ht="15">
      <c r="A165" s="75" t="s">
        <v>271</v>
      </c>
      <c r="B165" s="76" t="s">
        <v>174</v>
      </c>
      <c r="C165" s="77">
        <v>4072</v>
      </c>
      <c r="D165" s="78">
        <v>277242</v>
      </c>
      <c r="E165" s="79">
        <f t="shared" si="2"/>
        <v>68.08497053045187</v>
      </c>
      <c r="F165"/>
      <c r="G165"/>
    </row>
    <row r="166" spans="1:7" ht="15">
      <c r="A166" s="75" t="s">
        <v>321</v>
      </c>
      <c r="B166" s="76" t="s">
        <v>269</v>
      </c>
      <c r="C166" s="77">
        <v>1551</v>
      </c>
      <c r="D166" s="78">
        <v>192409</v>
      </c>
      <c r="E166" s="79">
        <f t="shared" si="2"/>
        <v>124.05480335267569</v>
      </c>
      <c r="F166"/>
      <c r="G166"/>
    </row>
    <row r="167" spans="1:7" ht="15">
      <c r="A167" s="75" t="s">
        <v>245</v>
      </c>
      <c r="B167" s="76" t="s">
        <v>246</v>
      </c>
      <c r="C167" s="77">
        <v>6038</v>
      </c>
      <c r="D167" s="78">
        <v>124030</v>
      </c>
      <c r="E167" s="79">
        <f t="shared" si="2"/>
        <v>20.541570056310036</v>
      </c>
      <c r="F167"/>
      <c r="G167"/>
    </row>
    <row r="168" spans="1:7" ht="15">
      <c r="A168" s="75" t="s">
        <v>383</v>
      </c>
      <c r="B168" s="76" t="s">
        <v>157</v>
      </c>
      <c r="C168" s="77">
        <v>15115</v>
      </c>
      <c r="D168" s="78">
        <v>461013</v>
      </c>
      <c r="E168" s="79">
        <f t="shared" si="2"/>
        <v>30.500363876943435</v>
      </c>
      <c r="F168"/>
      <c r="G168"/>
    </row>
    <row r="169" spans="1:7" ht="15">
      <c r="A169" s="75" t="s">
        <v>158</v>
      </c>
      <c r="B169" s="76" t="s">
        <v>159</v>
      </c>
      <c r="C169" s="77">
        <v>15874</v>
      </c>
      <c r="D169" s="78">
        <v>1308779</v>
      </c>
      <c r="E169" s="79">
        <f t="shared" si="2"/>
        <v>82.44796522615597</v>
      </c>
      <c r="F169"/>
      <c r="G169"/>
    </row>
    <row r="170" spans="1:7" ht="15">
      <c r="A170" s="75" t="s">
        <v>128</v>
      </c>
      <c r="B170" s="76" t="s">
        <v>55</v>
      </c>
      <c r="C170" s="77">
        <v>26748</v>
      </c>
      <c r="D170" s="78">
        <v>896807</v>
      </c>
      <c r="E170" s="79">
        <f t="shared" si="2"/>
        <v>33.528002093614475</v>
      </c>
      <c r="F170"/>
      <c r="G170"/>
    </row>
    <row r="171" spans="1:7" ht="15">
      <c r="A171" s="75" t="s">
        <v>335</v>
      </c>
      <c r="B171" s="76" t="s">
        <v>150</v>
      </c>
      <c r="C171" s="77">
        <v>1133</v>
      </c>
      <c r="D171" s="78">
        <v>25455</v>
      </c>
      <c r="E171" s="79">
        <f t="shared" si="2"/>
        <v>22.466902030008825</v>
      </c>
      <c r="F171"/>
      <c r="G171"/>
    </row>
    <row r="172" spans="1:7" ht="15">
      <c r="A172" s="75" t="s">
        <v>144</v>
      </c>
      <c r="B172" s="76" t="s">
        <v>145</v>
      </c>
      <c r="C172" s="77">
        <v>20694</v>
      </c>
      <c r="D172" s="78">
        <v>938607</v>
      </c>
      <c r="E172" s="79">
        <f t="shared" si="2"/>
        <v>45.35648013917078</v>
      </c>
      <c r="F172"/>
      <c r="G172"/>
    </row>
    <row r="173" spans="1:7" ht="15">
      <c r="A173" s="75" t="s">
        <v>178</v>
      </c>
      <c r="B173" s="76" t="s">
        <v>179</v>
      </c>
      <c r="C173" s="77">
        <v>11073</v>
      </c>
      <c r="D173" s="78">
        <v>515808</v>
      </c>
      <c r="E173" s="79">
        <f t="shared" si="2"/>
        <v>46.582497968030346</v>
      </c>
      <c r="F173"/>
      <c r="G173"/>
    </row>
    <row r="174" spans="1:7" ht="30">
      <c r="A174" s="75" t="s">
        <v>288</v>
      </c>
      <c r="B174" s="76" t="s">
        <v>113</v>
      </c>
      <c r="C174" s="77">
        <v>3025</v>
      </c>
      <c r="D174" s="78">
        <v>91760</v>
      </c>
      <c r="E174" s="79">
        <f t="shared" si="2"/>
        <v>30.33388429752066</v>
      </c>
      <c r="F174"/>
      <c r="G174"/>
    </row>
    <row r="175" spans="1:7" ht="15">
      <c r="A175" s="75" t="s">
        <v>169</v>
      </c>
      <c r="B175" s="76" t="s">
        <v>170</v>
      </c>
      <c r="C175" s="77">
        <v>12250</v>
      </c>
      <c r="D175" s="78">
        <v>533176</v>
      </c>
      <c r="E175" s="79">
        <f t="shared" si="2"/>
        <v>43.52457142857143</v>
      </c>
      <c r="F175"/>
      <c r="G175"/>
    </row>
    <row r="176" spans="1:7" ht="15">
      <c r="A176" s="75" t="s">
        <v>111</v>
      </c>
      <c r="B176" s="76" t="s">
        <v>68</v>
      </c>
      <c r="C176" s="77">
        <v>33797</v>
      </c>
      <c r="D176" s="78">
        <v>2371073</v>
      </c>
      <c r="E176" s="79">
        <f t="shared" si="2"/>
        <v>70.15631564931799</v>
      </c>
      <c r="F176"/>
      <c r="G176"/>
    </row>
    <row r="177" spans="1:7" ht="15">
      <c r="A177" s="75" t="s">
        <v>140</v>
      </c>
      <c r="B177" s="76" t="s">
        <v>141</v>
      </c>
      <c r="C177" s="77">
        <v>19450</v>
      </c>
      <c r="D177" s="78">
        <v>1721492</v>
      </c>
      <c r="E177" s="79">
        <f t="shared" si="2"/>
        <v>88.50858611825193</v>
      </c>
      <c r="F177"/>
      <c r="G177"/>
    </row>
    <row r="178" spans="1:7" ht="15">
      <c r="A178" s="75" t="s">
        <v>27</v>
      </c>
      <c r="B178" s="76" t="s">
        <v>28</v>
      </c>
      <c r="C178" s="77">
        <v>152580</v>
      </c>
      <c r="D178" s="78">
        <v>5904972</v>
      </c>
      <c r="E178" s="79">
        <f t="shared" si="2"/>
        <v>38.700825796303576</v>
      </c>
      <c r="F178"/>
      <c r="G178"/>
    </row>
    <row r="179" spans="1:7" ht="15">
      <c r="A179" s="75" t="s">
        <v>261</v>
      </c>
      <c r="B179" s="76" t="s">
        <v>139</v>
      </c>
      <c r="C179" s="77">
        <v>4586</v>
      </c>
      <c r="D179" s="78">
        <v>253347</v>
      </c>
      <c r="E179" s="79">
        <f t="shared" si="2"/>
        <v>55.243567378979506</v>
      </c>
      <c r="F179"/>
      <c r="G179"/>
    </row>
    <row r="180" spans="1:7" ht="15">
      <c r="A180" s="75" t="s">
        <v>173</v>
      </c>
      <c r="B180" s="76" t="s">
        <v>174</v>
      </c>
      <c r="C180" s="77">
        <v>11527</v>
      </c>
      <c r="D180" s="78">
        <v>820724</v>
      </c>
      <c r="E180" s="79">
        <f t="shared" si="2"/>
        <v>71.20013880454584</v>
      </c>
      <c r="F180"/>
      <c r="G180"/>
    </row>
    <row r="181" spans="1:7" ht="15">
      <c r="A181" s="75" t="s">
        <v>198</v>
      </c>
      <c r="B181" s="76" t="s">
        <v>199</v>
      </c>
      <c r="C181" s="77">
        <v>9785</v>
      </c>
      <c r="D181" s="78">
        <v>621688</v>
      </c>
      <c r="E181" s="79">
        <f t="shared" si="2"/>
        <v>63.53479816044967</v>
      </c>
      <c r="F181"/>
      <c r="G181"/>
    </row>
    <row r="182" spans="1:7" ht="15">
      <c r="A182" s="75" t="s">
        <v>81</v>
      </c>
      <c r="B182" s="76" t="s">
        <v>82</v>
      </c>
      <c r="C182" s="77">
        <v>35117</v>
      </c>
      <c r="D182" s="78">
        <v>1113397</v>
      </c>
      <c r="E182" s="79">
        <f t="shared" si="2"/>
        <v>31.705356380100806</v>
      </c>
      <c r="F182"/>
      <c r="G182"/>
    </row>
    <row r="183" spans="1:7" ht="15">
      <c r="A183" s="75" t="s">
        <v>308</v>
      </c>
      <c r="B183" s="76" t="s">
        <v>102</v>
      </c>
      <c r="C183" s="77">
        <v>1925</v>
      </c>
      <c r="D183" s="78">
        <v>160665</v>
      </c>
      <c r="E183" s="79">
        <f t="shared" si="2"/>
        <v>83.46233766233766</v>
      </c>
      <c r="F183"/>
      <c r="G183"/>
    </row>
    <row r="184" spans="1:7" ht="15">
      <c r="A184" s="75" t="s">
        <v>342</v>
      </c>
      <c r="B184" s="76" t="s">
        <v>217</v>
      </c>
      <c r="C184" s="77">
        <v>688</v>
      </c>
      <c r="D184" s="78">
        <v>31832</v>
      </c>
      <c r="E184" s="79">
        <f t="shared" si="2"/>
        <v>46.26744186046512</v>
      </c>
      <c r="F184"/>
      <c r="G184"/>
    </row>
    <row r="185" spans="1:7" ht="15">
      <c r="A185" s="75" t="s">
        <v>318</v>
      </c>
      <c r="B185" s="76" t="s">
        <v>82</v>
      </c>
      <c r="C185" s="77">
        <v>1609</v>
      </c>
      <c r="D185" s="78">
        <v>101425</v>
      </c>
      <c r="E185" s="79">
        <f t="shared" si="2"/>
        <v>63.03604723430702</v>
      </c>
      <c r="F185"/>
      <c r="G185"/>
    </row>
    <row r="186" spans="1:7" ht="15">
      <c r="A186" s="75" t="s">
        <v>317</v>
      </c>
      <c r="B186" s="76" t="s">
        <v>193</v>
      </c>
      <c r="C186" s="77">
        <v>1542</v>
      </c>
      <c r="D186" s="78">
        <v>76295</v>
      </c>
      <c r="E186" s="79">
        <f t="shared" si="2"/>
        <v>49.47795071335927</v>
      </c>
      <c r="F186"/>
      <c r="G186"/>
    </row>
    <row r="187" spans="1:7" ht="15">
      <c r="A187" s="75" t="s">
        <v>315</v>
      </c>
      <c r="B187" s="76" t="s">
        <v>131</v>
      </c>
      <c r="C187" s="77">
        <v>1762</v>
      </c>
      <c r="D187" s="78">
        <v>105442</v>
      </c>
      <c r="E187" s="79">
        <f t="shared" si="2"/>
        <v>59.8422247446084</v>
      </c>
      <c r="F187"/>
      <c r="G187"/>
    </row>
    <row r="188" spans="1:7" ht="15">
      <c r="A188" s="75" t="s">
        <v>324</v>
      </c>
      <c r="B188" s="76" t="s">
        <v>88</v>
      </c>
      <c r="C188" s="77">
        <v>1405</v>
      </c>
      <c r="D188" s="78">
        <v>110661</v>
      </c>
      <c r="E188" s="79">
        <f t="shared" si="2"/>
        <v>78.76227758007117</v>
      </c>
      <c r="F188"/>
      <c r="G188"/>
    </row>
    <row r="189" spans="1:7" ht="15">
      <c r="A189" s="75" t="s">
        <v>238</v>
      </c>
      <c r="B189" s="76" t="s">
        <v>239</v>
      </c>
      <c r="C189" s="77">
        <v>6208</v>
      </c>
      <c r="D189" s="78">
        <v>328854</v>
      </c>
      <c r="E189" s="79">
        <f t="shared" si="2"/>
        <v>52.972615979381445</v>
      </c>
      <c r="F189"/>
      <c r="G189"/>
    </row>
    <row r="190" spans="1:7" ht="15">
      <c r="A190" s="75" t="s">
        <v>202</v>
      </c>
      <c r="B190" s="76" t="s">
        <v>203</v>
      </c>
      <c r="C190" s="77">
        <v>10506</v>
      </c>
      <c r="D190" s="78">
        <v>436075</v>
      </c>
      <c r="E190" s="79">
        <f t="shared" si="2"/>
        <v>41.507233961545786</v>
      </c>
      <c r="F190"/>
      <c r="G190"/>
    </row>
    <row r="191" spans="1:7" ht="15">
      <c r="A191" s="75" t="s">
        <v>126</v>
      </c>
      <c r="B191" s="76" t="s">
        <v>127</v>
      </c>
      <c r="C191" s="77">
        <v>24384</v>
      </c>
      <c r="D191" s="78">
        <v>690020</v>
      </c>
      <c r="E191" s="79">
        <f t="shared" si="2"/>
        <v>28.298064304461942</v>
      </c>
      <c r="F191"/>
      <c r="G191"/>
    </row>
    <row r="192" spans="1:7" ht="15">
      <c r="A192" s="75" t="s">
        <v>69</v>
      </c>
      <c r="B192" s="76" t="s">
        <v>70</v>
      </c>
      <c r="C192" s="77">
        <v>45055</v>
      </c>
      <c r="D192" s="78">
        <v>1411829</v>
      </c>
      <c r="E192" s="79">
        <f t="shared" si="2"/>
        <v>31.33567861502608</v>
      </c>
      <c r="F192"/>
      <c r="G192"/>
    </row>
    <row r="193" spans="1:7" ht="15">
      <c r="A193" s="75" t="s">
        <v>259</v>
      </c>
      <c r="B193" s="76" t="s">
        <v>32</v>
      </c>
      <c r="C193" s="77">
        <v>5218</v>
      </c>
      <c r="D193" s="78">
        <v>287768</v>
      </c>
      <c r="E193" s="79">
        <f t="shared" si="2"/>
        <v>55.14909927175163</v>
      </c>
      <c r="F193"/>
      <c r="G193"/>
    </row>
    <row r="194" spans="1:7" ht="15">
      <c r="A194" s="75" t="s">
        <v>345</v>
      </c>
      <c r="B194" s="76" t="s">
        <v>248</v>
      </c>
      <c r="C194" s="77">
        <v>645</v>
      </c>
      <c r="D194" s="78">
        <v>81840</v>
      </c>
      <c r="E194" s="79">
        <f t="shared" si="2"/>
        <v>126.88372093023256</v>
      </c>
      <c r="F194"/>
      <c r="G194"/>
    </row>
    <row r="195" spans="1:7" ht="30">
      <c r="A195" s="75" t="s">
        <v>257</v>
      </c>
      <c r="B195" s="76" t="s">
        <v>258</v>
      </c>
      <c r="C195" s="77">
        <v>5110</v>
      </c>
      <c r="D195" s="78">
        <v>648183</v>
      </c>
      <c r="E195" s="79">
        <f aca="true" t="shared" si="3" ref="E195:E238">D195/C195</f>
        <v>126.84598825831702</v>
      </c>
      <c r="F195"/>
      <c r="G195"/>
    </row>
    <row r="196" spans="1:7" ht="15">
      <c r="A196" s="75" t="s">
        <v>175</v>
      </c>
      <c r="B196" s="76" t="s">
        <v>18</v>
      </c>
      <c r="C196" s="77">
        <v>13952</v>
      </c>
      <c r="D196" s="78">
        <v>1126328</v>
      </c>
      <c r="E196" s="79">
        <f t="shared" si="3"/>
        <v>80.72878440366972</v>
      </c>
      <c r="F196"/>
      <c r="G196"/>
    </row>
    <row r="197" spans="1:7" ht="15">
      <c r="A197" s="75" t="s">
        <v>206</v>
      </c>
      <c r="B197" s="76" t="s">
        <v>182</v>
      </c>
      <c r="C197" s="77">
        <v>8810</v>
      </c>
      <c r="D197" s="78">
        <v>1072815</v>
      </c>
      <c r="E197" s="79">
        <f t="shared" si="3"/>
        <v>121.77241770715096</v>
      </c>
      <c r="F197"/>
      <c r="G197"/>
    </row>
    <row r="198" spans="1:7" ht="15">
      <c r="A198" s="75" t="s">
        <v>298</v>
      </c>
      <c r="B198" s="76" t="s">
        <v>73</v>
      </c>
      <c r="C198" s="77">
        <v>2184</v>
      </c>
      <c r="D198" s="78">
        <v>25717</v>
      </c>
      <c r="E198" s="79">
        <f t="shared" si="3"/>
        <v>11.77518315018315</v>
      </c>
      <c r="F198"/>
      <c r="G198"/>
    </row>
    <row r="199" spans="1:7" ht="15">
      <c r="A199" s="75" t="s">
        <v>25</v>
      </c>
      <c r="B199" s="76" t="s">
        <v>26</v>
      </c>
      <c r="C199" s="77">
        <v>170799</v>
      </c>
      <c r="D199" s="78">
        <v>15453620</v>
      </c>
      <c r="E199" s="79">
        <f t="shared" si="3"/>
        <v>90.47839858547181</v>
      </c>
      <c r="F199"/>
      <c r="G199"/>
    </row>
    <row r="200" spans="1:7" ht="15">
      <c r="A200" s="75" t="s">
        <v>146</v>
      </c>
      <c r="B200" s="76" t="s">
        <v>147</v>
      </c>
      <c r="C200" s="77">
        <v>18762</v>
      </c>
      <c r="D200" s="78">
        <v>1321767</v>
      </c>
      <c r="E200" s="79">
        <f t="shared" si="3"/>
        <v>70.44915254237289</v>
      </c>
      <c r="F200"/>
      <c r="G200"/>
    </row>
    <row r="201" spans="1:7" ht="15">
      <c r="A201" s="75" t="s">
        <v>135</v>
      </c>
      <c r="B201" s="76" t="s">
        <v>136</v>
      </c>
      <c r="C201" s="77">
        <v>20817</v>
      </c>
      <c r="D201" s="78">
        <v>1341590</v>
      </c>
      <c r="E201" s="79">
        <f t="shared" si="3"/>
        <v>64.44684632752077</v>
      </c>
      <c r="F201"/>
      <c r="G201"/>
    </row>
    <row r="202" spans="1:7" ht="15">
      <c r="A202" s="75" t="s">
        <v>313</v>
      </c>
      <c r="B202" s="76" t="s">
        <v>106</v>
      </c>
      <c r="C202" s="77">
        <v>1692</v>
      </c>
      <c r="D202" s="78">
        <v>78736</v>
      </c>
      <c r="E202" s="79">
        <f t="shared" si="3"/>
        <v>46.53427895981088</v>
      </c>
      <c r="F202"/>
      <c r="G202"/>
    </row>
    <row r="203" spans="1:7" ht="15">
      <c r="A203" s="75" t="s">
        <v>194</v>
      </c>
      <c r="B203" s="76" t="s">
        <v>195</v>
      </c>
      <c r="C203" s="77">
        <v>9737</v>
      </c>
      <c r="D203" s="78">
        <v>341974</v>
      </c>
      <c r="E203" s="79">
        <f t="shared" si="3"/>
        <v>35.12108452295368</v>
      </c>
      <c r="F203"/>
      <c r="G203"/>
    </row>
    <row r="204" spans="1:7" ht="15">
      <c r="A204" s="75" t="s">
        <v>221</v>
      </c>
      <c r="B204" s="76" t="s">
        <v>113</v>
      </c>
      <c r="C204" s="77">
        <v>8659</v>
      </c>
      <c r="D204" s="78">
        <v>708853</v>
      </c>
      <c r="E204" s="79">
        <f t="shared" si="3"/>
        <v>81.86314816953458</v>
      </c>
      <c r="F204"/>
      <c r="G204"/>
    </row>
    <row r="205" spans="1:7" ht="15">
      <c r="A205" s="75" t="s">
        <v>255</v>
      </c>
      <c r="B205" s="76" t="s">
        <v>121</v>
      </c>
      <c r="C205" s="77">
        <v>5056</v>
      </c>
      <c r="D205" s="78">
        <v>660711</v>
      </c>
      <c r="E205" s="79">
        <f t="shared" si="3"/>
        <v>130.6785996835443</v>
      </c>
      <c r="F205"/>
      <c r="G205"/>
    </row>
    <row r="206" spans="1:7" ht="15">
      <c r="A206" s="75" t="s">
        <v>29</v>
      </c>
      <c r="B206" s="76" t="s">
        <v>30</v>
      </c>
      <c r="C206" s="77">
        <v>142059</v>
      </c>
      <c r="D206" s="78">
        <v>5290509</v>
      </c>
      <c r="E206" s="79">
        <f t="shared" si="3"/>
        <v>37.241631997972675</v>
      </c>
      <c r="F206"/>
      <c r="G206"/>
    </row>
    <row r="207" spans="1:7" ht="15">
      <c r="A207" s="75" t="s">
        <v>155</v>
      </c>
      <c r="B207" s="76" t="s">
        <v>156</v>
      </c>
      <c r="C207" s="77">
        <v>15359</v>
      </c>
      <c r="D207" s="78">
        <v>1639985</v>
      </c>
      <c r="E207" s="79">
        <f t="shared" si="3"/>
        <v>106.77680838596262</v>
      </c>
      <c r="F207"/>
      <c r="G207"/>
    </row>
    <row r="208" spans="1:7" ht="15">
      <c r="A208" s="75" t="s">
        <v>277</v>
      </c>
      <c r="B208" s="76" t="s">
        <v>187</v>
      </c>
      <c r="C208" s="77">
        <v>3763</v>
      </c>
      <c r="D208" s="78">
        <v>245952</v>
      </c>
      <c r="E208" s="79">
        <f t="shared" si="3"/>
        <v>65.36061652936486</v>
      </c>
      <c r="F208"/>
      <c r="G208"/>
    </row>
    <row r="209" spans="1:7" ht="15">
      <c r="A209" s="75" t="s">
        <v>278</v>
      </c>
      <c r="B209" s="76" t="s">
        <v>217</v>
      </c>
      <c r="C209" s="77">
        <v>3454</v>
      </c>
      <c r="D209" s="78">
        <v>165083</v>
      </c>
      <c r="E209" s="79">
        <f t="shared" si="3"/>
        <v>47.79473074696005</v>
      </c>
      <c r="F209"/>
      <c r="G209"/>
    </row>
    <row r="210" spans="1:7" ht="15">
      <c r="A210" s="75" t="s">
        <v>226</v>
      </c>
      <c r="B210" s="76" t="s">
        <v>227</v>
      </c>
      <c r="C210" s="77">
        <v>7087</v>
      </c>
      <c r="D210" s="78">
        <v>434065</v>
      </c>
      <c r="E210" s="79">
        <f t="shared" si="3"/>
        <v>61.248059827853815</v>
      </c>
      <c r="F210"/>
      <c r="G210"/>
    </row>
    <row r="211" spans="1:7" ht="15">
      <c r="A211" s="75" t="s">
        <v>309</v>
      </c>
      <c r="B211" s="76" t="s">
        <v>106</v>
      </c>
      <c r="C211" s="77">
        <v>1836</v>
      </c>
      <c r="D211" s="78">
        <v>153231</v>
      </c>
      <c r="E211" s="79">
        <f t="shared" si="3"/>
        <v>83.45915032679738</v>
      </c>
      <c r="F211"/>
      <c r="G211"/>
    </row>
    <row r="212" spans="1:7" ht="15">
      <c r="A212" s="75" t="s">
        <v>229</v>
      </c>
      <c r="B212" s="76" t="s">
        <v>212</v>
      </c>
      <c r="C212" s="77">
        <v>6555</v>
      </c>
      <c r="D212" s="78">
        <v>315945</v>
      </c>
      <c r="E212" s="79">
        <f t="shared" si="3"/>
        <v>48.19908466819222</v>
      </c>
      <c r="F212"/>
      <c r="G212"/>
    </row>
    <row r="213" spans="1:7" ht="15">
      <c r="A213" s="75" t="s">
        <v>36</v>
      </c>
      <c r="B213" s="76" t="s">
        <v>37</v>
      </c>
      <c r="C213" s="77">
        <v>106153</v>
      </c>
      <c r="D213" s="78">
        <v>7862558</v>
      </c>
      <c r="E213" s="79">
        <f t="shared" si="3"/>
        <v>74.06816576074156</v>
      </c>
      <c r="F213"/>
      <c r="G213"/>
    </row>
    <row r="214" spans="1:7" ht="15">
      <c r="A214" s="75" t="s">
        <v>192</v>
      </c>
      <c r="B214" s="76" t="s">
        <v>193</v>
      </c>
      <c r="C214" s="77">
        <v>10440</v>
      </c>
      <c r="D214" s="78">
        <v>1110299</v>
      </c>
      <c r="E214" s="79">
        <f t="shared" si="3"/>
        <v>106.35047892720307</v>
      </c>
      <c r="F214"/>
      <c r="G214"/>
    </row>
    <row r="215" spans="1:7" ht="30">
      <c r="A215" s="75" t="s">
        <v>228</v>
      </c>
      <c r="B215" s="76" t="s">
        <v>41</v>
      </c>
      <c r="C215" s="77">
        <v>6935</v>
      </c>
      <c r="D215" s="78">
        <v>561035</v>
      </c>
      <c r="E215" s="79">
        <f t="shared" si="3"/>
        <v>80.89906272530642</v>
      </c>
      <c r="F215"/>
      <c r="G215"/>
    </row>
    <row r="216" spans="1:7" ht="15">
      <c r="A216" s="75" t="s">
        <v>286</v>
      </c>
      <c r="B216" s="76" t="s">
        <v>26</v>
      </c>
      <c r="C216" s="77">
        <v>2859</v>
      </c>
      <c r="D216" s="78">
        <v>145141</v>
      </c>
      <c r="E216" s="79">
        <f t="shared" si="3"/>
        <v>50.76635187128367</v>
      </c>
      <c r="F216"/>
      <c r="G216"/>
    </row>
    <row r="217" spans="1:7" ht="15">
      <c r="A217" s="75" t="s">
        <v>294</v>
      </c>
      <c r="B217" s="76" t="s">
        <v>88</v>
      </c>
      <c r="C217" s="77">
        <v>2304</v>
      </c>
      <c r="D217" s="78">
        <v>163339</v>
      </c>
      <c r="E217" s="79">
        <f t="shared" si="3"/>
        <v>70.89366319444444</v>
      </c>
      <c r="F217"/>
      <c r="G217"/>
    </row>
    <row r="218" spans="1:7" ht="15">
      <c r="A218" s="75" t="s">
        <v>312</v>
      </c>
      <c r="B218" s="76" t="s">
        <v>84</v>
      </c>
      <c r="C218" s="77">
        <v>1825</v>
      </c>
      <c r="D218" s="78">
        <v>91072</v>
      </c>
      <c r="E218" s="79">
        <f t="shared" si="3"/>
        <v>49.90246575342466</v>
      </c>
      <c r="F218"/>
      <c r="G218"/>
    </row>
    <row r="219" spans="1:7" ht="15">
      <c r="A219" s="75" t="s">
        <v>307</v>
      </c>
      <c r="B219" s="76" t="s">
        <v>131</v>
      </c>
      <c r="C219" s="77">
        <v>2260</v>
      </c>
      <c r="D219" s="78">
        <v>142005</v>
      </c>
      <c r="E219" s="79">
        <f t="shared" si="3"/>
        <v>62.834070796460175</v>
      </c>
      <c r="F219"/>
      <c r="G219"/>
    </row>
    <row r="220" spans="1:7" ht="15">
      <c r="A220" s="75" t="s">
        <v>112</v>
      </c>
      <c r="B220" s="76" t="s">
        <v>113</v>
      </c>
      <c r="C220" s="77">
        <v>30433</v>
      </c>
      <c r="D220" s="78">
        <v>2763462</v>
      </c>
      <c r="E220" s="79">
        <f t="shared" si="3"/>
        <v>90.80478428022212</v>
      </c>
      <c r="F220"/>
      <c r="G220"/>
    </row>
    <row r="221" spans="1:7" ht="15">
      <c r="A221" s="75" t="s">
        <v>176</v>
      </c>
      <c r="B221" s="76" t="s">
        <v>177</v>
      </c>
      <c r="C221" s="77">
        <v>12017</v>
      </c>
      <c r="D221" s="78">
        <v>410754</v>
      </c>
      <c r="E221" s="79">
        <f t="shared" si="3"/>
        <v>34.18107680785554</v>
      </c>
      <c r="F221"/>
      <c r="G221"/>
    </row>
    <row r="222" spans="1:7" ht="15">
      <c r="A222" s="75" t="s">
        <v>303</v>
      </c>
      <c r="B222" s="76" t="s">
        <v>217</v>
      </c>
      <c r="C222" s="77">
        <v>1906</v>
      </c>
      <c r="D222" s="78">
        <v>108618</v>
      </c>
      <c r="E222" s="79">
        <f t="shared" si="3"/>
        <v>56.98740818467996</v>
      </c>
      <c r="F222"/>
      <c r="G222"/>
    </row>
    <row r="223" spans="1:7" ht="15">
      <c r="A223" s="75" t="s">
        <v>282</v>
      </c>
      <c r="B223" s="76" t="s">
        <v>167</v>
      </c>
      <c r="C223" s="77">
        <v>3110</v>
      </c>
      <c r="D223" s="78">
        <v>353609</v>
      </c>
      <c r="E223" s="79">
        <f t="shared" si="3"/>
        <v>113.70064308681673</v>
      </c>
      <c r="F223"/>
      <c r="G223"/>
    </row>
    <row r="224" spans="1:7" ht="15">
      <c r="A224" s="75" t="s">
        <v>316</v>
      </c>
      <c r="B224" s="76" t="s">
        <v>119</v>
      </c>
      <c r="C224" s="77">
        <v>1617</v>
      </c>
      <c r="D224" s="78">
        <v>124110</v>
      </c>
      <c r="E224" s="79">
        <f t="shared" si="3"/>
        <v>76.75324675324676</v>
      </c>
      <c r="F224"/>
      <c r="G224"/>
    </row>
    <row r="225" spans="1:7" ht="15">
      <c r="A225" s="75" t="s">
        <v>114</v>
      </c>
      <c r="B225" s="76" t="s">
        <v>115</v>
      </c>
      <c r="C225" s="77">
        <v>27704</v>
      </c>
      <c r="D225" s="78">
        <v>2141559</v>
      </c>
      <c r="E225" s="79">
        <f t="shared" si="3"/>
        <v>77.30143661565117</v>
      </c>
      <c r="F225"/>
      <c r="G225"/>
    </row>
    <row r="226" spans="1:7" ht="15">
      <c r="A226" s="75" t="s">
        <v>108</v>
      </c>
      <c r="B226" s="76" t="s">
        <v>30</v>
      </c>
      <c r="C226" s="77">
        <v>44595</v>
      </c>
      <c r="D226" s="78">
        <v>1346356</v>
      </c>
      <c r="E226" s="79">
        <f t="shared" si="3"/>
        <v>30.19073887207086</v>
      </c>
      <c r="F226"/>
      <c r="G226"/>
    </row>
    <row r="227" spans="1:7" ht="15">
      <c r="A227" s="75" t="s">
        <v>336</v>
      </c>
      <c r="B227" s="76" t="s">
        <v>297</v>
      </c>
      <c r="C227" s="77">
        <v>1617</v>
      </c>
      <c r="D227" s="78">
        <v>111327</v>
      </c>
      <c r="E227" s="79">
        <f t="shared" si="3"/>
        <v>68.84786641929499</v>
      </c>
      <c r="F227"/>
      <c r="G227"/>
    </row>
    <row r="228" spans="1:7" ht="15">
      <c r="A228" s="75" t="s">
        <v>143</v>
      </c>
      <c r="B228" s="76" t="s">
        <v>28</v>
      </c>
      <c r="C228" s="77">
        <v>20635</v>
      </c>
      <c r="D228" s="78">
        <v>2566206</v>
      </c>
      <c r="E228" s="79">
        <f t="shared" si="3"/>
        <v>124.36181245456748</v>
      </c>
      <c r="F228"/>
      <c r="G228"/>
    </row>
    <row r="229" spans="1:7" ht="15">
      <c r="A229" s="75" t="s">
        <v>93</v>
      </c>
      <c r="B229" s="76" t="s">
        <v>32</v>
      </c>
      <c r="C229" s="77">
        <v>49262</v>
      </c>
      <c r="D229" s="78">
        <v>3386025</v>
      </c>
      <c r="E229" s="79">
        <f t="shared" si="3"/>
        <v>68.73502902846008</v>
      </c>
      <c r="F229"/>
      <c r="G229"/>
    </row>
    <row r="230" spans="1:7" ht="30">
      <c r="A230" s="75" t="s">
        <v>215</v>
      </c>
      <c r="B230" s="76" t="s">
        <v>84</v>
      </c>
      <c r="C230" s="77">
        <v>8105</v>
      </c>
      <c r="D230" s="78">
        <v>162945</v>
      </c>
      <c r="E230" s="79">
        <f t="shared" si="3"/>
        <v>20.10425663170882</v>
      </c>
      <c r="F230"/>
      <c r="G230"/>
    </row>
    <row r="231" spans="1:7" ht="15">
      <c r="A231" s="75" t="s">
        <v>256</v>
      </c>
      <c r="B231" s="76" t="s">
        <v>22</v>
      </c>
      <c r="C231" s="77">
        <v>4559</v>
      </c>
      <c r="D231" s="78">
        <v>1065912</v>
      </c>
      <c r="E231" s="79">
        <f t="shared" si="3"/>
        <v>233.80390436499232</v>
      </c>
      <c r="F231"/>
      <c r="G231"/>
    </row>
    <row r="232" spans="1:7" ht="15">
      <c r="A232" s="75" t="s">
        <v>35</v>
      </c>
      <c r="B232" s="76" t="s">
        <v>24</v>
      </c>
      <c r="C232" s="77">
        <v>117298</v>
      </c>
      <c r="D232" s="78">
        <v>1166635</v>
      </c>
      <c r="E232" s="79">
        <f t="shared" si="3"/>
        <v>9.94590700608706</v>
      </c>
      <c r="F232"/>
      <c r="G232"/>
    </row>
    <row r="233" spans="1:7" ht="30">
      <c r="A233" s="75" t="s">
        <v>296</v>
      </c>
      <c r="B233" s="76" t="s">
        <v>297</v>
      </c>
      <c r="C233" s="77">
        <v>2349</v>
      </c>
      <c r="D233" s="78">
        <v>229525</v>
      </c>
      <c r="E233" s="79">
        <f t="shared" si="3"/>
        <v>97.71179225202214</v>
      </c>
      <c r="F233"/>
      <c r="G233"/>
    </row>
    <row r="234" spans="1:7" ht="15">
      <c r="A234" s="75" t="s">
        <v>216</v>
      </c>
      <c r="B234" s="76" t="s">
        <v>217</v>
      </c>
      <c r="C234" s="77">
        <v>8191</v>
      </c>
      <c r="D234" s="78">
        <v>354963</v>
      </c>
      <c r="E234" s="79">
        <f t="shared" si="3"/>
        <v>43.335734342571115</v>
      </c>
      <c r="F234"/>
      <c r="G234"/>
    </row>
    <row r="235" spans="1:7" ht="15">
      <c r="A235" s="75" t="s">
        <v>323</v>
      </c>
      <c r="B235" s="76" t="s">
        <v>197</v>
      </c>
      <c r="C235" s="77">
        <v>1525</v>
      </c>
      <c r="D235" s="78">
        <v>186123</v>
      </c>
      <c r="E235" s="79">
        <f t="shared" si="3"/>
        <v>122.04786885245902</v>
      </c>
      <c r="F235"/>
      <c r="G235"/>
    </row>
    <row r="236" spans="1:7" ht="30">
      <c r="A236" s="75" t="s">
        <v>306</v>
      </c>
      <c r="B236" s="76" t="s">
        <v>163</v>
      </c>
      <c r="C236" s="77">
        <v>1959</v>
      </c>
      <c r="D236" s="78">
        <v>140898</v>
      </c>
      <c r="E236" s="79">
        <f t="shared" si="3"/>
        <v>71.92343032159265</v>
      </c>
      <c r="F236"/>
      <c r="G236"/>
    </row>
    <row r="237" spans="1:7" ht="15">
      <c r="A237" s="75" t="s">
        <v>348</v>
      </c>
      <c r="B237" s="76" t="s">
        <v>269</v>
      </c>
      <c r="C237" s="77">
        <v>155</v>
      </c>
      <c r="D237" s="78">
        <v>11822</v>
      </c>
      <c r="E237" s="79">
        <f t="shared" si="3"/>
        <v>76.27096774193548</v>
      </c>
      <c r="F237"/>
      <c r="G237"/>
    </row>
    <row r="238" spans="1:7" ht="15">
      <c r="A238" s="75" t="s">
        <v>180</v>
      </c>
      <c r="B238" s="76" t="s">
        <v>53</v>
      </c>
      <c r="C238" s="77">
        <v>11467</v>
      </c>
      <c r="D238" s="78">
        <v>637715</v>
      </c>
      <c r="E238" s="79">
        <f t="shared" si="3"/>
        <v>55.61306357373332</v>
      </c>
      <c r="F238"/>
      <c r="G238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&amp;C2022 Indiana Public Library Statistics
Library Operating Expenditure per Capita</oddHeader>
    <oddFooter>&amp;LIndiana State Library
Library Development Office&amp;CLast modified: 04/11/2023&amp;R&amp;P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2020-04-28T17:09:48Z</cp:lastPrinted>
  <dcterms:created xsi:type="dcterms:W3CDTF">2013-05-03T18:45:12Z</dcterms:created>
  <dcterms:modified xsi:type="dcterms:W3CDTF">2023-04-13T17:01:31Z</dcterms:modified>
  <cp:category/>
  <cp:version/>
  <cp:contentType/>
  <cp:contentStatus/>
</cp:coreProperties>
</file>