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'Sheet1'!$B$16:$B$43</definedName>
    <definedName name="_xlnm.Print_Area" localSheetId="1">'Sheet1'!$B$1:$S$48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<sst xmlns="http://schemas.openxmlformats.org/spreadsheetml/2006/main" count="118" uniqueCount="88">
  <si>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</si>
  <si>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</si>
  <si>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</si>
  <si>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</si>
  <si>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</si>
  <si>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</si>
  <si>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</si>
  <si>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</si>
  <si>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</si>
  <si>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</si>
  <si>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</si>
  <si>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</si>
  <si>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</si>
  <si>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</si>
  <si>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</si>
  <si>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</si>
  <si>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</si>
  <si>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</si>
  <si>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</si>
  <si>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</si>
  <si>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</si>
  <si>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</si>
  <si>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</si>
  <si>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</si>
  <si>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</si>
  <si>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</si>
  <si>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</si>
  <si>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</si>
  <si>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</si>
  <si>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</si>
  <si>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</si>
  <si>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</si>
  <si>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</si>
  <si>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</si>
  <si>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</si>
  <si>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</si>
  <si>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</si>
  <si>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</si>
  <si>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</si>
  <si>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</si>
  <si>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</si>
  <si>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</si>
  <si>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</si>
  <si>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</si>
  <si>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</si>
  <si>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</si>
  <si>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</si>
  <si>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</si>
  <si>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</si>
  <si>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</si>
  <si>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</si>
  <si>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</si>
  <si>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R-25742-A</t>
  </si>
  <si>
    <t>BA CB EE</t>
  </si>
  <si>
    <t>EA</t>
  </si>
  <si>
    <t>R-28284-C</t>
  </si>
  <si>
    <t>EO</t>
  </si>
  <si>
    <t>R-28877-A</t>
  </si>
  <si>
    <t>CB EE</t>
  </si>
  <si>
    <t>R-28917-A</t>
  </si>
  <si>
    <t>BA</t>
  </si>
  <si>
    <t>RS-28703-A</t>
  </si>
  <si>
    <t>RS-28779-A</t>
  </si>
  <si>
    <t>B-27171-B</t>
  </si>
  <si>
    <t>DC</t>
  </si>
  <si>
    <t>B-28443-A</t>
  </si>
  <si>
    <t>DB</t>
  </si>
  <si>
    <t>B-28563-B</t>
  </si>
  <si>
    <t>DA 0101</t>
  </si>
  <si>
    <t>B-28582-A</t>
  </si>
  <si>
    <t>DA 0103</t>
  </si>
  <si>
    <t>B-28713-A</t>
  </si>
  <si>
    <t>DB EC</t>
  </si>
  <si>
    <t>B-28742-A</t>
  </si>
  <si>
    <t>DA</t>
  </si>
  <si>
    <t>M-26878-A</t>
  </si>
  <si>
    <t>M-28756-A</t>
  </si>
  <si>
    <t>M-28817-A</t>
  </si>
  <si>
    <t>CB EK</t>
  </si>
  <si>
    <t>M-28842-A</t>
  </si>
  <si>
    <t>EF</t>
  </si>
  <si>
    <t>M-28886-A</t>
  </si>
  <si>
    <t>M-28887-A</t>
  </si>
  <si>
    <t>T-28255-A</t>
  </si>
  <si>
    <t>T-28581-B</t>
  </si>
  <si>
    <t>ED</t>
  </si>
  <si>
    <t>T-28725-A</t>
  </si>
  <si>
    <t>AB EQ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</si>
</sst>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8"/>
  <sheetViews>
    <sheetView showGridLines="0" tabSelected="1" workbookViewId="0" topLeftCell="A1">
      <selection activeCell="U33" sqref="U3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38973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141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11.8</v>
      </c>
      <c r="L17" s="25"/>
      <c r="M17" s="24"/>
      <c r="N17" s="25"/>
      <c r="O17" s="24"/>
      <c r="P17" s="25"/>
      <c r="Q17" s="24">
        <v>5.8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173</v>
      </c>
      <c r="D18" s="44" t="s">
        <v>55</v>
      </c>
      <c r="E18" s="44" t="s">
        <v>56</v>
      </c>
      <c r="F18" s="23"/>
      <c r="G18" s="24">
        <f aca="true" t="shared" si="0" ref="G18:G37">IF(D18="","",12.5)</f>
        <v>12.5</v>
      </c>
      <c r="H18" s="25"/>
      <c r="I18" s="24">
        <f aca="true" t="shared" si="1" ref="I18:I37">IF(D18="","",12.5)</f>
        <v>12.5</v>
      </c>
      <c r="J18" s="25"/>
      <c r="K18" s="24">
        <v>3.8</v>
      </c>
      <c r="L18" s="25"/>
      <c r="M18" s="24"/>
      <c r="N18" s="25"/>
      <c r="O18" s="24"/>
      <c r="P18" s="25"/>
      <c r="Q18" s="24"/>
      <c r="R18" s="26">
        <f aca="true" t="shared" si="2" ref="R18:R37">IF(B18="",0,F18+H18+J18+L18+N18+P18)</f>
        <v>0</v>
      </c>
      <c r="S18" s="24">
        <f aca="true" t="shared" si="3" ref="S18:S37">IF(R18=0,"",F18*G18+H18*I18+J18*K18+L18*M18+N18*O18+P18*Q18)</f>
      </c>
    </row>
    <row r="19" spans="1:19" ht="15.75">
      <c r="A19" s="11">
        <v>3</v>
      </c>
      <c r="B19" s="23"/>
      <c r="C19" s="44">
        <v>181</v>
      </c>
      <c r="D19" s="44" t="s">
        <v>57</v>
      </c>
      <c r="E19" s="44" t="s">
        <v>58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2.4</v>
      </c>
      <c r="L19" s="25"/>
      <c r="M19" s="24"/>
      <c r="N19" s="25"/>
      <c r="O19" s="24"/>
      <c r="P19" s="25"/>
      <c r="Q19" s="24"/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4">
        <v>191</v>
      </c>
      <c r="D20" s="44" t="s">
        <v>59</v>
      </c>
      <c r="E20" s="44" t="s">
        <v>87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/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4">
        <v>241</v>
      </c>
      <c r="D21" s="44" t="s">
        <v>61</v>
      </c>
      <c r="E21" s="44" t="s">
        <v>60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>IF(R21=0,"",F21*G21+H21*I21+J21*K21+L21*M21+N21*O21+P21*Q21)</f>
      </c>
    </row>
    <row r="22" spans="1:19" ht="15.75">
      <c r="A22" s="11">
        <v>6</v>
      </c>
      <c r="B22" s="23"/>
      <c r="C22" s="44">
        <v>251</v>
      </c>
      <c r="D22" s="44" t="s">
        <v>62</v>
      </c>
      <c r="E22" s="44" t="s">
        <v>60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4">
        <v>261</v>
      </c>
      <c r="D23" s="44" t="s">
        <v>63</v>
      </c>
      <c r="E23" s="44" t="s">
        <v>64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>
        <v>2.6</v>
      </c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4">
        <v>281</v>
      </c>
      <c r="D24" s="44" t="s">
        <v>65</v>
      </c>
      <c r="E24" s="44" t="s">
        <v>66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>
        <v>13.4</v>
      </c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4">
        <v>285</v>
      </c>
      <c r="D25" s="44" t="s">
        <v>67</v>
      </c>
      <c r="E25" s="44" t="s">
        <v>68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>
        <v>4.4</v>
      </c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4">
        <v>291</v>
      </c>
      <c r="D26" s="44" t="s">
        <v>69</v>
      </c>
      <c r="E26" s="44" t="s">
        <v>70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>
        <v>3</v>
      </c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4">
        <v>301</v>
      </c>
      <c r="D27" s="44" t="s">
        <v>71</v>
      </c>
      <c r="E27" s="44" t="s">
        <v>72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>
        <v>7.4</v>
      </c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4">
        <v>311</v>
      </c>
      <c r="D28" s="44" t="s">
        <v>73</v>
      </c>
      <c r="E28" s="44" t="s">
        <v>74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>
        <v>8.2</v>
      </c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4">
        <v>341</v>
      </c>
      <c r="D29" s="44" t="s">
        <v>75</v>
      </c>
      <c r="E29" s="44" t="s">
        <v>60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4">
        <v>351</v>
      </c>
      <c r="D30" s="44" t="s">
        <v>76</v>
      </c>
      <c r="E30" s="44" t="s">
        <v>60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4">
        <v>361</v>
      </c>
      <c r="D31" s="44" t="s">
        <v>77</v>
      </c>
      <c r="E31" s="44" t="s">
        <v>78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4">
        <v>371</v>
      </c>
      <c r="D32" s="44" t="s">
        <v>79</v>
      </c>
      <c r="E32" s="44" t="s">
        <v>80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4">
        <v>381</v>
      </c>
      <c r="D33" s="44" t="s">
        <v>81</v>
      </c>
      <c r="E33" s="44" t="s">
        <v>60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4">
        <v>391</v>
      </c>
      <c r="D34" s="44" t="s">
        <v>82</v>
      </c>
      <c r="E34" s="44" t="s">
        <v>60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4">
        <v>421</v>
      </c>
      <c r="D35" s="44" t="s">
        <v>83</v>
      </c>
      <c r="E35" s="44" t="s">
        <v>54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>
        <v>1</v>
      </c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4">
        <v>425</v>
      </c>
      <c r="D36" s="44" t="s">
        <v>84</v>
      </c>
      <c r="E36" s="44" t="s">
        <v>85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>
        <v>2.8</v>
      </c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4">
        <v>431</v>
      </c>
      <c r="D37" s="44" t="s">
        <v>86</v>
      </c>
      <c r="E37" s="44" t="s">
        <v>54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>
        <v>1</v>
      </c>
      <c r="P37" s="25"/>
      <c r="Q37" s="24"/>
      <c r="R37" s="26">
        <f t="shared" si="2"/>
        <v>0</v>
      </c>
      <c r="S37" s="24">
        <f t="shared" si="3"/>
      </c>
    </row>
    <row r="38" spans="2:19" ht="15.75">
      <c r="B38" s="27" t="s">
        <v>13</v>
      </c>
      <c r="C38" s="28" t="s">
        <v>30</v>
      </c>
      <c r="J38" s="12" t="s">
        <v>9</v>
      </c>
      <c r="K38" s="16"/>
      <c r="L38" s="16"/>
      <c r="M38" s="16"/>
      <c r="N38" s="16"/>
      <c r="O38" s="16"/>
      <c r="P38" s="21"/>
      <c r="Q38" s="21"/>
      <c r="R38" s="30"/>
      <c r="S38" s="31">
        <f>SUM(S17:S37)</f>
        <v>0</v>
      </c>
    </row>
    <row r="39" spans="2:19" ht="15.75">
      <c r="B39" s="43" t="s">
        <v>13</v>
      </c>
      <c r="C39" s="28" t="s">
        <v>29</v>
      </c>
      <c r="J39" s="12" t="s">
        <v>19</v>
      </c>
      <c r="K39" s="21"/>
      <c r="L39" s="21"/>
      <c r="M39" s="21"/>
      <c r="N39" s="21"/>
      <c r="O39" s="21"/>
      <c r="P39" s="21"/>
      <c r="Q39" s="21"/>
      <c r="R39" s="30"/>
      <c r="S39" s="16"/>
    </row>
    <row r="40" spans="2:19" ht="15.75">
      <c r="B40" s="27" t="s">
        <v>13</v>
      </c>
      <c r="C40" s="34"/>
      <c r="E40" s="3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4" ht="15.75">
      <c r="B41" s="27" t="s">
        <v>13</v>
      </c>
      <c r="C41" s="52" t="s">
        <v>37</v>
      </c>
      <c r="D41" s="46"/>
    </row>
    <row r="42" spans="2:4" ht="15.75">
      <c r="B42" s="27" t="s">
        <v>13</v>
      </c>
      <c r="D42" s="51" t="s">
        <v>28</v>
      </c>
    </row>
    <row r="43" spans="2:14" ht="18.75" customHeight="1">
      <c r="B43" s="27" t="s">
        <v>13</v>
      </c>
      <c r="D43" s="45" t="s">
        <v>31</v>
      </c>
      <c r="N43" s="48"/>
    </row>
    <row r="44" spans="2:4" ht="15.75">
      <c r="B44" s="27" t="s">
        <v>13</v>
      </c>
      <c r="D44" s="45" t="s">
        <v>35</v>
      </c>
    </row>
    <row r="45" spans="2:6" ht="15.75">
      <c r="B45" s="27" t="s">
        <v>13</v>
      </c>
      <c r="D45" s="45" t="s">
        <v>41</v>
      </c>
      <c r="E45" s="49" t="s">
        <v>42</v>
      </c>
      <c r="F45" s="45" t="s">
        <v>43</v>
      </c>
    </row>
    <row r="46" spans="2:3" ht="15.75">
      <c r="B46" s="27" t="s">
        <v>13</v>
      </c>
      <c r="C46" s="52" t="s">
        <v>38</v>
      </c>
    </row>
    <row r="47" spans="2:4" ht="15.75">
      <c r="B47" s="27" t="s">
        <v>13</v>
      </c>
      <c r="D47" s="12" t="s">
        <v>39</v>
      </c>
    </row>
    <row r="48" spans="2:4" ht="15.75">
      <c r="B48" s="27" t="s">
        <v>13</v>
      </c>
      <c r="D48" s="12" t="s">
        <v>40</v>
      </c>
    </row>
  </sheetData>
  <autoFilter ref="B16:B43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:N37 P17:P37 L17:L37 J17:J37">
    <cfRule type="expression" priority="1" dxfId="0" stopIfTrue="1">
      <formula>(K17=0)</formula>
    </cfRule>
  </conditionalFormatting>
  <conditionalFormatting sqref="Q17:Q37 O17:O37 M17:M37 K17:K37">
    <cfRule type="cellIs" priority="2" dxfId="1" operator="equal" stopIfTrue="1">
      <formula>0</formula>
    </cfRule>
  </conditionalFormatting>
  <dataValidations count="2">
    <dataValidation type="whole" allowBlank="1" showInputMessage="1" showErrorMessage="1" sqref="F17:F37">
      <formula1>0</formula1>
      <formula2>1</formula2>
    </dataValidation>
    <dataValidation type="textLength" allowBlank="1" showInputMessage="1" showErrorMessage="1" sqref="Q17:S38 I17:I37 K17:K37 M17:M37 O17:O37 B13:B16 C13:E37">
      <formula1>0</formula1>
      <formula2>0</formula2>
    </dataValidation>
  </dataValidations>
  <hyperlinks>
    <hyperlink ref="E45" location="Sheet2!A1" display="cover letter "/>
  </hyperlinks>
  <printOptions horizontalCentered="1"/>
  <pageMargins left="0" right="0" top="0.75" bottom="0.75" header="0.5" footer="0.5"/>
  <pageSetup horizontalDpi="600" verticalDpi="600" orientation="portrait" scale="80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2006-09-08T16:32:51Z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