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'Sheet1'!$B$16:$B$39</definedName>
    <definedName name="_xlnm.Print_Area" localSheetId="1">'Sheet1'!$B$1:$S$46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<sst xmlns="http://schemas.openxmlformats.org/spreadsheetml/2006/main" count="115" uniqueCount="81">
  <si>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</si>
  <si>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</si>
  <si>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</si>
  <si>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</si>
  <si>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</si>
  <si>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</si>
  <si>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</si>
  <si>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</si>
  <si>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</si>
  <si>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</si>
  <si>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</si>
  <si>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</si>
  <si>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</si>
  <si>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</si>
  <si>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</si>
  <si>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</si>
  <si>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</si>
  <si>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</si>
  <si>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</si>
  <si>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</si>
  <si>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</si>
  <si>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</si>
  <si>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</si>
  <si>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</si>
  <si>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</si>
  <si>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</si>
  <si>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</si>
  <si>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</si>
  <si>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</si>
  <si>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</si>
  <si>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</si>
  <si>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</si>
  <si>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</si>
  <si>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</si>
  <si>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</si>
  <si>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</si>
  <si>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</si>
  <si>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</si>
  <si>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</si>
  <si>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</si>
  <si>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</si>
  <si>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</si>
  <si>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</si>
  <si>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</si>
  <si>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</si>
  <si>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</si>
  <si>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</si>
  <si>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</si>
  <si>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</si>
  <si>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</si>
  <si>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</si>
  <si>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</si>
  <si>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</si>
  <si>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</si>
  <si>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</si>
  <si>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IR-29348-A</t>
  </si>
  <si>
    <t>IR-29723-A</t>
  </si>
  <si>
    <t>R-29283-A</t>
  </si>
  <si>
    <t>R-29432-A</t>
  </si>
  <si>
    <t>R-29453-A</t>
  </si>
  <si>
    <t>RS-28478-A</t>
  </si>
  <si>
    <t>RS-28664-B</t>
  </si>
  <si>
    <t>RS-28779-B</t>
  </si>
  <si>
    <t>RS-29115-A</t>
  </si>
  <si>
    <t>RS-29310-A</t>
  </si>
  <si>
    <t>B-28124-A</t>
  </si>
  <si>
    <t>B-28361-A</t>
  </si>
  <si>
    <t>B-29289-A</t>
  </si>
  <si>
    <t>B-29360-A</t>
  </si>
  <si>
    <t>M-29362-A</t>
  </si>
  <si>
    <t>M-29784-A</t>
  </si>
  <si>
    <t>T-29431-A</t>
  </si>
  <si>
    <t>AB CB DB</t>
  </si>
  <si>
    <t>CB ET</t>
  </si>
  <si>
    <t>EA 0165</t>
  </si>
  <si>
    <t>BA CB</t>
  </si>
  <si>
    <t xml:space="preserve">BA  </t>
  </si>
  <si>
    <t>BA</t>
  </si>
  <si>
    <t>DA</t>
  </si>
  <si>
    <t>EK</t>
  </si>
  <si>
    <t xml:space="preserve">EA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</si>
</sst>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6"/>
  <sheetViews>
    <sheetView showGridLines="0" tabSelected="1" workbookViewId="0" topLeftCell="A1">
      <selection activeCell="V23" sqref="V23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39274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120</v>
      </c>
      <c r="D17" s="43" t="s">
        <v>55</v>
      </c>
      <c r="E17" s="43" t="s">
        <v>72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140.5</v>
      </c>
      <c r="L17" s="25"/>
      <c r="M17" s="24">
        <v>59</v>
      </c>
      <c r="N17" s="25"/>
      <c r="O17" s="24"/>
      <c r="P17" s="25"/>
      <c r="Q17" s="24">
        <v>92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150</v>
      </c>
      <c r="D18" s="43" t="s">
        <v>56</v>
      </c>
      <c r="E18" s="43" t="s">
        <v>73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2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190</v>
      </c>
      <c r="D19" s="43" t="s">
        <v>57</v>
      </c>
      <c r="E19" s="43" t="s">
        <v>74</v>
      </c>
      <c r="F19" s="23"/>
      <c r="G19" s="24">
        <f aca="true" t="shared" si="0" ref="G19:G33">IF(D19="","",12.5)</f>
        <v>12.5</v>
      </c>
      <c r="H19" s="25"/>
      <c r="I19" s="24">
        <f aca="true" t="shared" si="1" ref="I19:I33">IF(D19="","",12.5)</f>
        <v>12.5</v>
      </c>
      <c r="J19" s="25"/>
      <c r="K19" s="24">
        <v>12.5</v>
      </c>
      <c r="L19" s="25"/>
      <c r="M19" s="24"/>
      <c r="N19" s="25"/>
      <c r="O19" s="24"/>
      <c r="P19" s="25"/>
      <c r="Q19" s="24"/>
      <c r="R19" s="26">
        <f aca="true" t="shared" si="2" ref="R19:R33">IF(B19="",0,F19+H19+J19+L19+N19+P19)</f>
        <v>0</v>
      </c>
      <c r="S19" s="24">
        <f aca="true" t="shared" si="3" ref="S19:S33">IF(R19=0,"",F19*G19+H19*I19+J19*K19+L19*M19+N19*O19+P19*Q19)</f>
      </c>
    </row>
    <row r="20" spans="1:19" ht="15.75">
      <c r="A20" s="11">
        <v>4</v>
      </c>
      <c r="B20" s="23"/>
      <c r="C20" s="43">
        <v>200</v>
      </c>
      <c r="D20" s="43" t="s">
        <v>58</v>
      </c>
      <c r="E20" s="43" t="s">
        <v>75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21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210</v>
      </c>
      <c r="D21" s="43" t="s">
        <v>59</v>
      </c>
      <c r="E21" s="43" t="s">
        <v>76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240</v>
      </c>
      <c r="D22" s="43" t="s">
        <v>60</v>
      </c>
      <c r="E22" s="43" t="s">
        <v>77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244</v>
      </c>
      <c r="D23" s="43" t="s">
        <v>61</v>
      </c>
      <c r="E23" s="43" t="s">
        <v>77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250</v>
      </c>
      <c r="D24" s="43" t="s">
        <v>62</v>
      </c>
      <c r="E24" s="43" t="s">
        <v>77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3">
        <v>260</v>
      </c>
      <c r="D25" s="43" t="s">
        <v>63</v>
      </c>
      <c r="E25" s="43" t="s">
        <v>77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270</v>
      </c>
      <c r="D26" s="43" t="s">
        <v>64</v>
      </c>
      <c r="E26" s="43" t="s">
        <v>77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310</v>
      </c>
      <c r="D27" s="43" t="s">
        <v>65</v>
      </c>
      <c r="E27" s="43" t="s">
        <v>78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>
        <v>14</v>
      </c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320</v>
      </c>
      <c r="D28" s="43" t="s">
        <v>66</v>
      </c>
      <c r="E28" s="43" t="s">
        <v>78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>
        <v>15</v>
      </c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340</v>
      </c>
      <c r="D29" s="43" t="s">
        <v>67</v>
      </c>
      <c r="E29" s="43" t="s">
        <v>78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>
        <v>8.5</v>
      </c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350</v>
      </c>
      <c r="D30" s="43" t="s">
        <v>68</v>
      </c>
      <c r="E30" s="43" t="s">
        <v>78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400</v>
      </c>
      <c r="D31" s="43" t="s">
        <v>69</v>
      </c>
      <c r="E31" s="43" t="s">
        <v>77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>IF(R31=0,"",F31*G31+H31*I31+J31*K31+L31*M31+N31*O31+P31*Q31)</f>
      </c>
    </row>
    <row r="32" spans="1:19" ht="15.75">
      <c r="A32" s="11">
        <v>16</v>
      </c>
      <c r="B32" s="23"/>
      <c r="C32" s="43">
        <v>410</v>
      </c>
      <c r="D32" s="43" t="s">
        <v>70</v>
      </c>
      <c r="E32" s="43" t="s">
        <v>79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17</v>
      </c>
      <c r="B33" s="23"/>
      <c r="C33" s="43">
        <v>450</v>
      </c>
      <c r="D33" s="43" t="s">
        <v>71</v>
      </c>
      <c r="E33" s="43" t="s">
        <v>80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>
        <v>1.5</v>
      </c>
      <c r="P33" s="25"/>
      <c r="Q33" s="24"/>
      <c r="R33" s="26">
        <f t="shared" si="2"/>
        <v>0</v>
      </c>
      <c r="S33" s="24">
        <f t="shared" si="3"/>
      </c>
    </row>
    <row r="34" spans="2:19" ht="15.75">
      <c r="B34" s="27" t="s">
        <v>13</v>
      </c>
      <c r="C34" s="28" t="s">
        <v>30</v>
      </c>
      <c r="J34" s="12" t="s">
        <v>9</v>
      </c>
      <c r="K34" s="16"/>
      <c r="L34" s="16"/>
      <c r="M34" s="16"/>
      <c r="N34" s="16"/>
      <c r="O34" s="16"/>
      <c r="P34" s="21"/>
      <c r="Q34" s="21"/>
      <c r="R34" s="30"/>
      <c r="S34" s="31">
        <f>SUM(S17:S33)</f>
        <v>0</v>
      </c>
    </row>
    <row r="35" spans="2:19" ht="15.75">
      <c r="B35" s="42" t="s">
        <v>13</v>
      </c>
      <c r="C35" s="28" t="s">
        <v>29</v>
      </c>
      <c r="J35" s="12" t="s">
        <v>19</v>
      </c>
      <c r="K35" s="21"/>
      <c r="L35" s="21"/>
      <c r="M35" s="21"/>
      <c r="N35" s="21"/>
      <c r="O35" s="21"/>
      <c r="P35" s="21"/>
      <c r="Q35" s="21"/>
      <c r="R35" s="30"/>
      <c r="S35" s="16"/>
    </row>
    <row r="36" spans="2:19" ht="15.75">
      <c r="B36" s="27" t="s">
        <v>13</v>
      </c>
      <c r="C36" s="34"/>
      <c r="E36" s="3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4" ht="15.75">
      <c r="B37" s="27" t="s">
        <v>13</v>
      </c>
      <c r="C37" s="51" t="s">
        <v>37</v>
      </c>
      <c r="D37" s="45"/>
    </row>
    <row r="38" spans="2:4" ht="15.75">
      <c r="B38" s="27" t="s">
        <v>13</v>
      </c>
      <c r="D38" s="50" t="s">
        <v>28</v>
      </c>
    </row>
    <row r="39" spans="2:14" ht="18.75" customHeight="1">
      <c r="B39" s="27" t="s">
        <v>13</v>
      </c>
      <c r="D39" s="44" t="s">
        <v>31</v>
      </c>
      <c r="N39" s="47"/>
    </row>
    <row r="40" spans="2:4" ht="15.75">
      <c r="B40" s="27" t="s">
        <v>13</v>
      </c>
      <c r="D40" s="44" t="s">
        <v>35</v>
      </c>
    </row>
    <row r="41" spans="2:6" ht="15.75">
      <c r="B41" s="27" t="s">
        <v>13</v>
      </c>
      <c r="D41" s="44" t="s">
        <v>38</v>
      </c>
      <c r="E41" s="48" t="s">
        <v>39</v>
      </c>
      <c r="F41" s="44" t="s">
        <v>40</v>
      </c>
    </row>
    <row r="42" spans="2:3" ht="15.75">
      <c r="B42" s="27" t="s">
        <v>13</v>
      </c>
      <c r="C42" s="51" t="s">
        <v>49</v>
      </c>
    </row>
    <row r="43" spans="2:4" ht="15.75">
      <c r="B43" s="27" t="s">
        <v>13</v>
      </c>
      <c r="D43" s="12" t="s">
        <v>50</v>
      </c>
    </row>
    <row r="44" spans="2:17" ht="15.75">
      <c r="B44" s="27" t="s">
        <v>13</v>
      </c>
      <c r="D44" s="12" t="s">
        <v>51</v>
      </c>
      <c r="H44" s="90" t="s">
        <v>52</v>
      </c>
      <c r="I44" s="90"/>
      <c r="J44" s="90"/>
      <c r="K44" s="90"/>
      <c r="L44" s="90"/>
      <c r="M44" s="90"/>
      <c r="N44" s="90"/>
      <c r="O44" s="90"/>
      <c r="P44" s="90"/>
      <c r="Q44" s="90"/>
    </row>
    <row r="45" spans="2:4" ht="15.75">
      <c r="B45" s="27" t="s">
        <v>13</v>
      </c>
      <c r="D45" s="12" t="s">
        <v>53</v>
      </c>
    </row>
    <row r="46" spans="2:4" ht="15.75">
      <c r="B46" s="27" t="s">
        <v>13</v>
      </c>
      <c r="D46" s="12" t="s">
        <v>54</v>
      </c>
    </row>
  </sheetData>
  <autoFilter ref="B16:B39"/>
  <mergeCells count="31">
    <mergeCell ref="H44:Q44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33 P17:P33 L17:L33 J17:J33">
    <cfRule type="expression" priority="1" dxfId="0" stopIfTrue="1">
      <formula>(K17=0)</formula>
    </cfRule>
  </conditionalFormatting>
  <conditionalFormatting sqref="Q17:Q33 O17:O33 M17:M33 K17:K33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3">
      <formula1>0</formula1>
      <formula2>1</formula2>
    </dataValidation>
  </dataValidations>
  <hyperlinks>
    <hyperlink ref="E41" location="Sheet2!A1" display="cover letter "/>
    <hyperlink ref="H44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2007-06-13T15:02:03Z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