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'Sheet1'!$B$16:$B$35</definedName>
    <definedName name="_xlnm.Print_Area" localSheetId="1">'Sheet1'!$B$1:$S$42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<sst xmlns="http://schemas.openxmlformats.org/spreadsheetml/2006/main" count="107" uniqueCount="75">
  <si>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</si>
  <si>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</si>
  <si>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</si>
  <si>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</si>
  <si>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</si>
  <si>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</si>
  <si>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</si>
  <si>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</si>
  <si>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</si>
  <si>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</si>
  <si>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</si>
  <si>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</si>
  <si>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</si>
  <si>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</si>
  <si>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</si>
  <si>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</si>
  <si>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</si>
  <si>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</si>
  <si>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</si>
  <si>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</si>
  <si>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</si>
  <si>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</si>
  <si>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</si>
  <si>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</si>
  <si>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</si>
  <si>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</si>
  <si>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</si>
  <si>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</si>
  <si>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</si>
  <si>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</si>
  <si>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</si>
  <si>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</si>
  <si>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</si>
  <si>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</si>
  <si>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</si>
  <si>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</si>
  <si>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</si>
  <si>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</si>
  <si>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</si>
  <si>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</si>
  <si>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</si>
  <si>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</si>
  <si>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</si>
  <si>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</si>
  <si>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</si>
  <si>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</si>
  <si>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</si>
  <si>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</si>
  <si>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</si>
  <si>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</si>
  <si>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</si>
  <si>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</si>
  <si>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</si>
  <si>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</si>
  <si>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</si>
  <si>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IR-28090-A</t>
  </si>
  <si>
    <t>BA CB EE</t>
  </si>
  <si>
    <t>R-28944-C</t>
  </si>
  <si>
    <t>DA</t>
  </si>
  <si>
    <t>R-29084-A</t>
  </si>
  <si>
    <t xml:space="preserve">BA CB  </t>
  </si>
  <si>
    <t>R-29277-A</t>
  </si>
  <si>
    <t>BA</t>
  </si>
  <si>
    <t>RS-28468-A</t>
  </si>
  <si>
    <t>RS-28658-A</t>
  </si>
  <si>
    <t>RS-29366-A</t>
  </si>
  <si>
    <t>B-27212-A</t>
  </si>
  <si>
    <t>B-28064-A</t>
  </si>
  <si>
    <t>B-29739-A</t>
  </si>
  <si>
    <t>M-29796-A</t>
  </si>
  <si>
    <t>M-29846-A</t>
  </si>
  <si>
    <t>CB EI EJ</t>
  </si>
  <si>
    <t>M-29897-A</t>
  </si>
  <si>
    <t>BA EF</t>
  </si>
  <si>
    <t>BA CB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</si>
</sst>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41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47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48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45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46</v>
      </c>
      <c r="C10" s="58"/>
      <c r="D10" s="58"/>
      <c r="E10" s="58"/>
      <c r="F10" s="58"/>
      <c r="G10" s="58"/>
    </row>
    <row r="12" spans="2:7" ht="18" customHeight="1">
      <c r="B12" s="49" t="s">
        <v>44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43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42"/>
  <sheetViews>
    <sheetView showGridLines="0" tabSelected="1" workbookViewId="0" topLeftCell="A1">
      <selection activeCell="V15" sqref="V15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34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36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39331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33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120</v>
      </c>
      <c r="D17" s="43" t="s">
        <v>55</v>
      </c>
      <c r="E17" s="43" t="s">
        <v>56</v>
      </c>
      <c r="F17" s="24"/>
      <c r="G17" s="24"/>
      <c r="H17" s="25"/>
      <c r="I17" s="24">
        <f>IF(D17="","",12.5)</f>
        <v>12.5</v>
      </c>
      <c r="J17" s="25"/>
      <c r="K17" s="24">
        <v>167</v>
      </c>
      <c r="L17" s="25"/>
      <c r="M17" s="24"/>
      <c r="N17" s="25"/>
      <c r="O17" s="24">
        <v>24</v>
      </c>
      <c r="P17" s="25"/>
      <c r="Q17" s="24">
        <v>54</v>
      </c>
      <c r="R17" s="26">
        <f>IF(B17="",0,F17+H17+J17+L17+N17+P17)</f>
        <v>0</v>
      </c>
      <c r="S17" s="24">
        <f aca="true" t="shared" si="0" ref="S17:S26">IF(R17=0,"",H17*I17+J17*K17+L17*M17+N17*O17+P17*Q17)</f>
      </c>
    </row>
    <row r="18" spans="1:19" ht="15.75">
      <c r="A18" s="11">
        <v>2</v>
      </c>
      <c r="B18" s="23"/>
      <c r="C18" s="43">
        <v>130</v>
      </c>
      <c r="D18" s="43" t="s">
        <v>57</v>
      </c>
      <c r="E18" s="43" t="s">
        <v>58</v>
      </c>
      <c r="F18" s="24"/>
      <c r="G18" s="24"/>
      <c r="H18" s="25"/>
      <c r="I18" s="24">
        <f>IF(D18="","",12.5)</f>
        <v>12.5</v>
      </c>
      <c r="J18" s="25"/>
      <c r="K18" s="24">
        <v>35.5</v>
      </c>
      <c r="L18" s="25"/>
      <c r="M18" s="24">
        <v>53</v>
      </c>
      <c r="N18" s="25"/>
      <c r="O18" s="24"/>
      <c r="P18" s="25"/>
      <c r="Q18" s="24"/>
      <c r="R18" s="26">
        <f>IF(B18="",0,F18+H18+J18+L18+N18+P18)</f>
        <v>0</v>
      </c>
      <c r="S18" s="24">
        <f t="shared" si="0"/>
      </c>
    </row>
    <row r="19" spans="1:19" ht="15.75">
      <c r="A19" s="11">
        <v>3</v>
      </c>
      <c r="B19" s="23"/>
      <c r="C19" s="43">
        <v>140</v>
      </c>
      <c r="D19" s="43" t="s">
        <v>59</v>
      </c>
      <c r="E19" s="43" t="s">
        <v>60</v>
      </c>
      <c r="F19" s="24"/>
      <c r="G19" s="24"/>
      <c r="H19" s="25"/>
      <c r="I19" s="24">
        <f aca="true" t="shared" si="1" ref="I19:I29">IF(D19="","",12.5)</f>
        <v>12.5</v>
      </c>
      <c r="J19" s="25"/>
      <c r="K19" s="24">
        <v>35.5</v>
      </c>
      <c r="L19" s="25"/>
      <c r="M19" s="24"/>
      <c r="N19" s="25"/>
      <c r="O19" s="24"/>
      <c r="P19" s="25"/>
      <c r="Q19" s="24"/>
      <c r="R19" s="26">
        <f aca="true" t="shared" si="2" ref="R19:R29">IF(B19="",0,F19+H19+J19+L19+N19+P19)</f>
        <v>0</v>
      </c>
      <c r="S19" s="24">
        <f t="shared" si="0"/>
      </c>
    </row>
    <row r="20" spans="1:19" ht="15.75">
      <c r="A20" s="11">
        <v>4</v>
      </c>
      <c r="B20" s="23"/>
      <c r="C20" s="43">
        <v>150</v>
      </c>
      <c r="D20" s="43" t="s">
        <v>61</v>
      </c>
      <c r="E20" s="43" t="s">
        <v>74</v>
      </c>
      <c r="F20" s="24"/>
      <c r="G20" s="24"/>
      <c r="H20" s="25"/>
      <c r="I20" s="24">
        <f t="shared" si="1"/>
        <v>12.5</v>
      </c>
      <c r="J20" s="25"/>
      <c r="K20" s="24">
        <v>16</v>
      </c>
      <c r="L20" s="25"/>
      <c r="M20" s="24"/>
      <c r="N20" s="25"/>
      <c r="O20" s="24"/>
      <c r="P20" s="25"/>
      <c r="Q20" s="24"/>
      <c r="R20" s="26">
        <f t="shared" si="2"/>
        <v>0</v>
      </c>
      <c r="S20" s="24">
        <f t="shared" si="0"/>
      </c>
    </row>
    <row r="21" spans="1:19" ht="15.75">
      <c r="A21" s="11">
        <v>5</v>
      </c>
      <c r="B21" s="23"/>
      <c r="C21" s="43">
        <v>180</v>
      </c>
      <c r="D21" s="43" t="s">
        <v>63</v>
      </c>
      <c r="E21" s="43" t="s">
        <v>62</v>
      </c>
      <c r="F21" s="24"/>
      <c r="G21" s="24"/>
      <c r="H21" s="25"/>
      <c r="I21" s="24">
        <f t="shared" si="1"/>
        <v>12.5</v>
      </c>
      <c r="J21" s="25"/>
      <c r="K21" s="24"/>
      <c r="L21" s="25"/>
      <c r="M21" s="24"/>
      <c r="N21" s="25"/>
      <c r="O21" s="24"/>
      <c r="P21" s="25"/>
      <c r="Q21" s="24"/>
      <c r="R21" s="26">
        <f t="shared" si="2"/>
        <v>0</v>
      </c>
      <c r="S21" s="24">
        <f t="shared" si="0"/>
      </c>
    </row>
    <row r="22" spans="1:19" ht="15.75">
      <c r="A22" s="11">
        <v>6</v>
      </c>
      <c r="B22" s="23"/>
      <c r="C22" s="43">
        <v>190</v>
      </c>
      <c r="D22" s="43" t="s">
        <v>64</v>
      </c>
      <c r="E22" s="43" t="s">
        <v>62</v>
      </c>
      <c r="F22" s="24"/>
      <c r="G22" s="24"/>
      <c r="H22" s="25"/>
      <c r="I22" s="24">
        <f t="shared" si="1"/>
        <v>12.5</v>
      </c>
      <c r="J22" s="25"/>
      <c r="K22" s="24"/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0"/>
      </c>
    </row>
    <row r="23" spans="1:19" ht="15.75">
      <c r="A23" s="11">
        <v>7</v>
      </c>
      <c r="B23" s="23"/>
      <c r="C23" s="43">
        <v>200</v>
      </c>
      <c r="D23" s="43" t="s">
        <v>65</v>
      </c>
      <c r="E23" s="43" t="s">
        <v>62</v>
      </c>
      <c r="F23" s="24"/>
      <c r="G23" s="24"/>
      <c r="H23" s="25"/>
      <c r="I23" s="24">
        <f t="shared" si="1"/>
        <v>12.5</v>
      </c>
      <c r="J23" s="25"/>
      <c r="K23" s="24"/>
      <c r="L23" s="25"/>
      <c r="M23" s="24"/>
      <c r="N23" s="25"/>
      <c r="O23" s="24"/>
      <c r="P23" s="25"/>
      <c r="Q23" s="24"/>
      <c r="R23" s="26">
        <f t="shared" si="2"/>
        <v>0</v>
      </c>
      <c r="S23" s="24">
        <f t="shared" si="0"/>
      </c>
    </row>
    <row r="24" spans="1:19" ht="15.75">
      <c r="A24" s="11">
        <v>8</v>
      </c>
      <c r="B24" s="23"/>
      <c r="C24" s="43">
        <v>230</v>
      </c>
      <c r="D24" s="43" t="s">
        <v>66</v>
      </c>
      <c r="E24" s="43" t="s">
        <v>58</v>
      </c>
      <c r="F24" s="24"/>
      <c r="G24" s="24"/>
      <c r="H24" s="25"/>
      <c r="I24" s="24">
        <f t="shared" si="1"/>
        <v>12.5</v>
      </c>
      <c r="J24" s="25"/>
      <c r="K24" s="24"/>
      <c r="L24" s="25"/>
      <c r="M24" s="24">
        <v>10</v>
      </c>
      <c r="N24" s="25"/>
      <c r="O24" s="24"/>
      <c r="P24" s="25"/>
      <c r="Q24" s="24"/>
      <c r="R24" s="26">
        <f t="shared" si="2"/>
        <v>0</v>
      </c>
      <c r="S24" s="24">
        <f t="shared" si="0"/>
      </c>
    </row>
    <row r="25" spans="1:19" ht="15.75">
      <c r="A25" s="11">
        <v>9</v>
      </c>
      <c r="B25" s="23"/>
      <c r="C25" s="43">
        <v>240</v>
      </c>
      <c r="D25" s="43" t="s">
        <v>67</v>
      </c>
      <c r="E25" s="43" t="s">
        <v>58</v>
      </c>
      <c r="F25" s="24"/>
      <c r="G25" s="24"/>
      <c r="H25" s="25"/>
      <c r="I25" s="24">
        <f t="shared" si="1"/>
        <v>12.5</v>
      </c>
      <c r="J25" s="25"/>
      <c r="K25" s="24"/>
      <c r="L25" s="25"/>
      <c r="M25" s="24">
        <v>13</v>
      </c>
      <c r="N25" s="25"/>
      <c r="O25" s="24"/>
      <c r="P25" s="25"/>
      <c r="Q25" s="24"/>
      <c r="R25" s="26">
        <f t="shared" si="2"/>
        <v>0</v>
      </c>
      <c r="S25" s="24">
        <f t="shared" si="0"/>
      </c>
    </row>
    <row r="26" spans="1:19" ht="15.75">
      <c r="A26" s="11">
        <v>10</v>
      </c>
      <c r="B26" s="23"/>
      <c r="C26" s="43">
        <v>250</v>
      </c>
      <c r="D26" s="43" t="s">
        <v>68</v>
      </c>
      <c r="E26" s="43" t="s">
        <v>58</v>
      </c>
      <c r="F26" s="24"/>
      <c r="G26" s="24"/>
      <c r="H26" s="25"/>
      <c r="I26" s="24">
        <f t="shared" si="1"/>
        <v>12.5</v>
      </c>
      <c r="J26" s="25"/>
      <c r="K26" s="24"/>
      <c r="L26" s="25"/>
      <c r="M26" s="24">
        <v>15</v>
      </c>
      <c r="N26" s="25"/>
      <c r="O26" s="24"/>
      <c r="P26" s="25"/>
      <c r="Q26" s="24"/>
      <c r="R26" s="26">
        <f t="shared" si="2"/>
        <v>0</v>
      </c>
      <c r="S26" s="24">
        <f t="shared" si="0"/>
      </c>
    </row>
    <row r="27" spans="1:19" ht="15.75">
      <c r="A27" s="11">
        <v>11</v>
      </c>
      <c r="B27" s="23"/>
      <c r="C27" s="43">
        <v>280</v>
      </c>
      <c r="D27" s="43" t="s">
        <v>69</v>
      </c>
      <c r="E27" s="43" t="s">
        <v>62</v>
      </c>
      <c r="F27" s="23"/>
      <c r="G27" s="24">
        <f>IF(D27="","",12.5)</f>
        <v>12.5</v>
      </c>
      <c r="H27" s="25"/>
      <c r="I27" s="24">
        <f t="shared" si="1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2"/>
        <v>0</v>
      </c>
      <c r="S27" s="24">
        <f>IF(R27=0,"",F27*G27+H27*I27+J27*K27+L27*M27+N27*O27+P27*Q27)</f>
      </c>
    </row>
    <row r="28" spans="1:19" ht="15.75">
      <c r="A28" s="11">
        <v>12</v>
      </c>
      <c r="B28" s="23"/>
      <c r="C28" s="43">
        <v>286</v>
      </c>
      <c r="D28" s="43" t="s">
        <v>70</v>
      </c>
      <c r="E28" s="43" t="s">
        <v>71</v>
      </c>
      <c r="F28" s="23"/>
      <c r="G28" s="24">
        <f>IF(D28="","",12.5)</f>
        <v>12.5</v>
      </c>
      <c r="H28" s="25"/>
      <c r="I28" s="24">
        <f t="shared" si="1"/>
        <v>12.5</v>
      </c>
      <c r="J28" s="25"/>
      <c r="K28" s="24">
        <v>3.5</v>
      </c>
      <c r="L28" s="25"/>
      <c r="M28" s="24"/>
      <c r="N28" s="25"/>
      <c r="O28" s="24"/>
      <c r="P28" s="25"/>
      <c r="Q28" s="24"/>
      <c r="R28" s="26">
        <f t="shared" si="2"/>
        <v>0</v>
      </c>
      <c r="S28" s="24">
        <f>IF(R28=0,"",F28*G28+H28*I28+J28*K28+L28*M28+N28*O28+P28*Q28)</f>
      </c>
    </row>
    <row r="29" spans="1:19" ht="15.75">
      <c r="A29" s="11">
        <v>13</v>
      </c>
      <c r="B29" s="23"/>
      <c r="C29" s="43">
        <v>290</v>
      </c>
      <c r="D29" s="43" t="s">
        <v>72</v>
      </c>
      <c r="E29" s="43" t="s">
        <v>73</v>
      </c>
      <c r="F29" s="23"/>
      <c r="G29" s="24">
        <f>IF(D29="","",12.5)</f>
        <v>12.5</v>
      </c>
      <c r="H29" s="25"/>
      <c r="I29" s="24">
        <f t="shared" si="1"/>
        <v>12.5</v>
      </c>
      <c r="J29" s="25"/>
      <c r="K29" s="24"/>
      <c r="L29" s="25"/>
      <c r="M29" s="24"/>
      <c r="N29" s="25"/>
      <c r="O29" s="24"/>
      <c r="P29" s="25"/>
      <c r="Q29" s="24"/>
      <c r="R29" s="26">
        <f t="shared" si="2"/>
        <v>0</v>
      </c>
      <c r="S29" s="24">
        <f>IF(R29=0,"",F29*G29+H29*I29+J29*K29+L29*M29+N29*O29+P29*Q29)</f>
      </c>
    </row>
    <row r="30" spans="2:19" ht="15.75">
      <c r="B30" s="27" t="s">
        <v>13</v>
      </c>
      <c r="C30" s="28" t="s">
        <v>30</v>
      </c>
      <c r="J30" s="12" t="s">
        <v>9</v>
      </c>
      <c r="K30" s="16"/>
      <c r="L30" s="16"/>
      <c r="M30" s="16"/>
      <c r="N30" s="16"/>
      <c r="O30" s="16"/>
      <c r="P30" s="21"/>
      <c r="Q30" s="21"/>
      <c r="R30" s="30"/>
      <c r="S30" s="31">
        <f>SUM(S17:S29)</f>
        <v>0</v>
      </c>
    </row>
    <row r="31" spans="2:19" ht="15.75">
      <c r="B31" s="42" t="s">
        <v>13</v>
      </c>
      <c r="C31" s="28" t="s">
        <v>29</v>
      </c>
      <c r="J31" s="12" t="s">
        <v>19</v>
      </c>
      <c r="K31" s="21"/>
      <c r="L31" s="21"/>
      <c r="M31" s="21"/>
      <c r="N31" s="21"/>
      <c r="O31" s="21"/>
      <c r="P31" s="21"/>
      <c r="Q31" s="21"/>
      <c r="R31" s="30"/>
      <c r="S31" s="16"/>
    </row>
    <row r="32" spans="2:19" ht="15.75">
      <c r="B32" s="27" t="s">
        <v>13</v>
      </c>
      <c r="C32" s="34"/>
      <c r="E32" s="32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2:4" ht="15.75">
      <c r="B33" s="27" t="s">
        <v>13</v>
      </c>
      <c r="C33" s="51" t="s">
        <v>37</v>
      </c>
      <c r="D33" s="45"/>
    </row>
    <row r="34" spans="2:4" ht="15.75">
      <c r="B34" s="27" t="s">
        <v>13</v>
      </c>
      <c r="D34" s="50" t="s">
        <v>28</v>
      </c>
    </row>
    <row r="35" spans="2:14" ht="18.75" customHeight="1">
      <c r="B35" s="27" t="s">
        <v>13</v>
      </c>
      <c r="D35" s="44" t="s">
        <v>31</v>
      </c>
      <c r="N35" s="47"/>
    </row>
    <row r="36" spans="2:4" ht="15.75">
      <c r="B36" s="27" t="s">
        <v>13</v>
      </c>
      <c r="D36" s="44" t="s">
        <v>35</v>
      </c>
    </row>
    <row r="37" spans="2:6" ht="15.75">
      <c r="B37" s="27" t="s">
        <v>13</v>
      </c>
      <c r="D37" s="44" t="s">
        <v>38</v>
      </c>
      <c r="E37" s="48" t="s">
        <v>39</v>
      </c>
      <c r="F37" s="44" t="s">
        <v>40</v>
      </c>
    </row>
    <row r="38" spans="2:3" ht="15.75">
      <c r="B38" s="27" t="s">
        <v>13</v>
      </c>
      <c r="C38" s="51" t="s">
        <v>49</v>
      </c>
    </row>
    <row r="39" spans="2:4" ht="15.75">
      <c r="B39" s="27" t="s">
        <v>13</v>
      </c>
      <c r="D39" s="12" t="s">
        <v>50</v>
      </c>
    </row>
    <row r="40" spans="2:17" ht="15.75">
      <c r="B40" s="27" t="s">
        <v>13</v>
      </c>
      <c r="D40" s="12" t="s">
        <v>51</v>
      </c>
      <c r="H40" s="90" t="s">
        <v>52</v>
      </c>
      <c r="I40" s="90"/>
      <c r="J40" s="90"/>
      <c r="K40" s="90"/>
      <c r="L40" s="90"/>
      <c r="M40" s="90"/>
      <c r="N40" s="90"/>
      <c r="O40" s="90"/>
      <c r="P40" s="90"/>
      <c r="Q40" s="90"/>
    </row>
    <row r="41" spans="2:4" ht="15.75">
      <c r="B41" s="27" t="s">
        <v>13</v>
      </c>
      <c r="D41" s="12" t="s">
        <v>53</v>
      </c>
    </row>
    <row r="42" spans="2:4" ht="15.75">
      <c r="B42" s="27" t="s">
        <v>13</v>
      </c>
      <c r="D42" s="12" t="s">
        <v>54</v>
      </c>
    </row>
  </sheetData>
  <autoFilter ref="B16:B35"/>
  <mergeCells count="31">
    <mergeCell ref="H40:Q40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29 P17:P29 L17:L29 J17:J29">
    <cfRule type="expression" priority="1" dxfId="0" stopIfTrue="1">
      <formula>(K17=0)</formula>
    </cfRule>
  </conditionalFormatting>
  <conditionalFormatting sqref="Q17:Q29 O17:O29 M17:M29 K17:K29 F17:G26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29">
      <formula1>0</formula1>
      <formula2>1</formula2>
    </dataValidation>
  </dataValidations>
  <hyperlinks>
    <hyperlink ref="E37" location="Sheet2!A1" display="cover letter "/>
    <hyperlink ref="H40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2007-08-22T12:41:14Z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