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pike Recovery Grap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<sst xmlns="http://schemas.openxmlformats.org/spreadsheetml/2006/main" count="12" uniqueCount="10">
  <si>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Date</t>
  </si>
  <si>
    <t>Average</t>
  </si>
  <si>
    <t>Std. Dev.</t>
  </si>
  <si>
    <t>UCL</t>
  </si>
  <si>
    <t>Mean</t>
  </si>
  <si>
    <t>% Recovery</t>
  </si>
  <si>
    <t>LCL</t>
  </si>
  <si>
    <t>Spike Value</t>
  </si>
  <si>
    <t>Amount Added</t>
  </si>
  <si>
    <t>Unspiked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</si>
</sst>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Matrix Spike Graph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Sheet1!$H$2</c:f>
              <c:strCache>
                <c:ptCount val="1"/>
                <c:pt idx="0">
                  <c:v>LCL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Sheet1!$A$3:$A$27</c:f>
              <c:numCache>
                <c:ptCount val="25"/>
              </c:numCache>
            </c:numRef>
          </c:cat>
          <c:val>
            <c:numRef>
              <c:f>Sheet1!$H$3:$H$27</c:f>
              <c:numCache>
                <c:ptCount val="25"/>
                <c:pt idx="0">
                  <c:v>0.872295011518968</c:v>
                </c:pt>
                <c:pt idx="1">
                  <c:v>0.872295011518968</c:v>
                </c:pt>
                <c:pt idx="2">
                  <c:v>0.872295011518968</c:v>
                </c:pt>
                <c:pt idx="3">
                  <c:v>0.872295011518968</c:v>
                </c:pt>
                <c:pt idx="4">
                  <c:v>0.872295011518968</c:v>
                </c:pt>
                <c:pt idx="5">
                  <c:v>0.872295011518968</c:v>
                </c:pt>
                <c:pt idx="6">
                  <c:v>0.872295011518968</c:v>
                </c:pt>
                <c:pt idx="7">
                  <c:v>0.872295011518968</c:v>
                </c:pt>
                <c:pt idx="8">
                  <c:v>0.872295011518968</c:v>
                </c:pt>
                <c:pt idx="9">
                  <c:v>0.872295011518968</c:v>
                </c:pt>
                <c:pt idx="10">
                  <c:v>0.872295011518968</c:v>
                </c:pt>
                <c:pt idx="11">
                  <c:v>0.872295011518968</c:v>
                </c:pt>
                <c:pt idx="12">
                  <c:v>0.872295011518968</c:v>
                </c:pt>
                <c:pt idx="13">
                  <c:v>0.872295011518968</c:v>
                </c:pt>
                <c:pt idx="14">
                  <c:v>0.872295011518968</c:v>
                </c:pt>
                <c:pt idx="15">
                  <c:v>0.872295011518968</c:v>
                </c:pt>
                <c:pt idx="16">
                  <c:v>0.872295011518968</c:v>
                </c:pt>
                <c:pt idx="17">
                  <c:v>0.872295011518968</c:v>
                </c:pt>
                <c:pt idx="18">
                  <c:v>0.872295011518968</c:v>
                </c:pt>
                <c:pt idx="19">
                  <c:v>0.872295011518968</c:v>
                </c:pt>
                <c:pt idx="20">
                  <c:v>0.872295011518968</c:v>
                </c:pt>
                <c:pt idx="21">
                  <c:v>0.872295011518968</c:v>
                </c:pt>
                <c:pt idx="22">
                  <c:v>0.872295011518968</c:v>
                </c:pt>
                <c:pt idx="23">
                  <c:v>0.872295011518968</c:v>
                </c:pt>
                <c:pt idx="24">
                  <c:v>0.872295011518968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Sheet1!$I$2</c:f>
              <c:strCache>
                <c:ptCount val="1"/>
                <c:pt idx="0">
                  <c:v>UCL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Sheet1!$A$3:$A$27</c:f>
              <c:numCache>
                <c:ptCount val="25"/>
              </c:numCache>
            </c:numRef>
          </c:cat>
          <c:val>
            <c:numRef>
              <c:f>Sheet1!$I$3:$I$27</c:f>
              <c:numCache>
                <c:ptCount val="25"/>
                <c:pt idx="0">
                  <c:v>1.1349049884810312</c:v>
                </c:pt>
                <c:pt idx="1">
                  <c:v>1.1349049884810312</c:v>
                </c:pt>
                <c:pt idx="2">
                  <c:v>1.1349049884810312</c:v>
                </c:pt>
                <c:pt idx="3">
                  <c:v>1.1349049884810312</c:v>
                </c:pt>
                <c:pt idx="4">
                  <c:v>1.1349049884810312</c:v>
                </c:pt>
                <c:pt idx="5">
                  <c:v>1.1349049884810312</c:v>
                </c:pt>
                <c:pt idx="6">
                  <c:v>1.1349049884810312</c:v>
                </c:pt>
                <c:pt idx="7">
                  <c:v>1.1349049884810312</c:v>
                </c:pt>
                <c:pt idx="8">
                  <c:v>1.1349049884810312</c:v>
                </c:pt>
                <c:pt idx="9">
                  <c:v>1.1349049884810312</c:v>
                </c:pt>
                <c:pt idx="10">
                  <c:v>1.1349049884810312</c:v>
                </c:pt>
                <c:pt idx="11">
                  <c:v>1.1349049884810312</c:v>
                </c:pt>
                <c:pt idx="12">
                  <c:v>1.1349049884810312</c:v>
                </c:pt>
                <c:pt idx="13">
                  <c:v>1.1349049884810312</c:v>
                </c:pt>
                <c:pt idx="14">
                  <c:v>1.1349049884810312</c:v>
                </c:pt>
                <c:pt idx="15">
                  <c:v>1.1349049884810312</c:v>
                </c:pt>
                <c:pt idx="16">
                  <c:v>1.1349049884810312</c:v>
                </c:pt>
                <c:pt idx="17">
                  <c:v>1.1349049884810312</c:v>
                </c:pt>
                <c:pt idx="18">
                  <c:v>1.1349049884810312</c:v>
                </c:pt>
                <c:pt idx="19">
                  <c:v>1.1349049884810312</c:v>
                </c:pt>
                <c:pt idx="20">
                  <c:v>1.1349049884810312</c:v>
                </c:pt>
                <c:pt idx="21">
                  <c:v>1.1349049884810312</c:v>
                </c:pt>
                <c:pt idx="22">
                  <c:v>1.1349049884810312</c:v>
                </c:pt>
                <c:pt idx="23">
                  <c:v>1.1349049884810312</c:v>
                </c:pt>
                <c:pt idx="24">
                  <c:v>1.1349049884810312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Sheet1!$G$2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Sheet1!$A$3:$A$27</c:f>
              <c:numCache>
                <c:ptCount val="25"/>
              </c:numCache>
            </c:numRef>
          </c:cat>
          <c:val>
            <c:numRef>
              <c:f>Sheet1!$G$3:$G$27</c:f>
              <c:numCache>
                <c:ptCount val="25"/>
                <c:pt idx="0">
                  <c:v>1.0035999999999996</c:v>
                </c:pt>
                <c:pt idx="1">
                  <c:v>1.0035999999999996</c:v>
                </c:pt>
                <c:pt idx="2">
                  <c:v>1.0035999999999996</c:v>
                </c:pt>
                <c:pt idx="3">
                  <c:v>1.0035999999999996</c:v>
                </c:pt>
                <c:pt idx="4">
                  <c:v>1.0035999999999996</c:v>
                </c:pt>
                <c:pt idx="5">
                  <c:v>1.0035999999999996</c:v>
                </c:pt>
                <c:pt idx="6">
                  <c:v>1.0035999999999996</c:v>
                </c:pt>
                <c:pt idx="7">
                  <c:v>1.0035999999999996</c:v>
                </c:pt>
                <c:pt idx="8">
                  <c:v>1.0035999999999996</c:v>
                </c:pt>
                <c:pt idx="9">
                  <c:v>1.0035999999999996</c:v>
                </c:pt>
                <c:pt idx="10">
                  <c:v>1.0035999999999996</c:v>
                </c:pt>
                <c:pt idx="11">
                  <c:v>1.0035999999999996</c:v>
                </c:pt>
                <c:pt idx="12">
                  <c:v>1.0035999999999996</c:v>
                </c:pt>
                <c:pt idx="13">
                  <c:v>1.0035999999999996</c:v>
                </c:pt>
                <c:pt idx="14">
                  <c:v>1.0035999999999996</c:v>
                </c:pt>
                <c:pt idx="15">
                  <c:v>1.0035999999999996</c:v>
                </c:pt>
                <c:pt idx="16">
                  <c:v>1.0035999999999996</c:v>
                </c:pt>
                <c:pt idx="17">
                  <c:v>1.0035999999999996</c:v>
                </c:pt>
                <c:pt idx="18">
                  <c:v>1.0035999999999996</c:v>
                </c:pt>
                <c:pt idx="19">
                  <c:v>1.0035999999999996</c:v>
                </c:pt>
                <c:pt idx="20">
                  <c:v>1.0035999999999996</c:v>
                </c:pt>
                <c:pt idx="21">
                  <c:v>1.0035999999999996</c:v>
                </c:pt>
                <c:pt idx="22">
                  <c:v>1.0035999999999996</c:v>
                </c:pt>
                <c:pt idx="23">
                  <c:v>1.0035999999999996</c:v>
                </c:pt>
                <c:pt idx="24">
                  <c:v>1.0035999999999996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Sheet1!$E$2</c:f>
              <c:strCache>
                <c:ptCount val="1"/>
                <c:pt idx="0">
                  <c:v>% Recovery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Sheet1!$E$3:$E$27</c:f>
              <c:numCache>
                <c:ptCount val="25"/>
                <c:pt idx="0">
                  <c:v>1.0099999999999998</c:v>
                </c:pt>
                <c:pt idx="1">
                  <c:v>1.0000000000000002</c:v>
                </c:pt>
                <c:pt idx="2">
                  <c:v>0.89</c:v>
                </c:pt>
                <c:pt idx="3">
                  <c:v>1.0799999999999998</c:v>
                </c:pt>
                <c:pt idx="4">
                  <c:v>1.0400000000000003</c:v>
                </c:pt>
                <c:pt idx="5">
                  <c:v>1.01</c:v>
                </c:pt>
                <c:pt idx="6">
                  <c:v>1</c:v>
                </c:pt>
                <c:pt idx="7">
                  <c:v>0.97</c:v>
                </c:pt>
                <c:pt idx="8">
                  <c:v>1.02</c:v>
                </c:pt>
                <c:pt idx="9">
                  <c:v>1.0399999999999998</c:v>
                </c:pt>
                <c:pt idx="10">
                  <c:v>1.01</c:v>
                </c:pt>
                <c:pt idx="11">
                  <c:v>1.0100000000000002</c:v>
                </c:pt>
                <c:pt idx="12">
                  <c:v>1.04</c:v>
                </c:pt>
                <c:pt idx="13">
                  <c:v>0.9599999999999997</c:v>
                </c:pt>
                <c:pt idx="14">
                  <c:v>1.02</c:v>
                </c:pt>
                <c:pt idx="15">
                  <c:v>1</c:v>
                </c:pt>
                <c:pt idx="16">
                  <c:v>0.9899999999999999</c:v>
                </c:pt>
                <c:pt idx="17">
                  <c:v>0.9700000000000001</c:v>
                </c:pt>
                <c:pt idx="18">
                  <c:v>0.97</c:v>
                </c:pt>
                <c:pt idx="19">
                  <c:v>1.0900000000000003</c:v>
                </c:pt>
                <c:pt idx="20">
                  <c:v>1.03</c:v>
                </c:pt>
                <c:pt idx="21">
                  <c:v>0.97</c:v>
                </c:pt>
                <c:pt idx="22">
                  <c:v>0.9900000000000002</c:v>
                </c:pt>
                <c:pt idx="23">
                  <c:v>0.93</c:v>
                </c:pt>
                <c:pt idx="24">
                  <c:v>1.0500000000000003</c:v>
                </c:pt>
              </c:numCache>
            </c:numRef>
          </c:val>
          <c:smooth val="0"/>
        </c:ser>
        <c:marker val="1"/>
        <c:axId val="22051190"/>
        <c:axId val="64242983"/>
      </c:lineChart>
      <c:catAx>
        <c:axId val="2205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2983"/>
        <c:crosses val="autoZero"/>
        <c:auto val="1"/>
        <c:lblOffset val="100"/>
        <c:noMultiLvlLbl val="0"/>
      </c:catAx>
      <c:valAx>
        <c:axId val="6424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1190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4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19" sqref="B19"/>
    </sheetView>
  </sheetViews>
  <sheetFormatPr defaultColWidth="9.140625" defaultRowHeight="12.75"/>
  <cols>
    <col min="2" max="4" width="15.7109375" style="0" customWidth="1"/>
    <col min="5" max="5" width="12.7109375" style="0" customWidth="1"/>
  </cols>
  <sheetData>
    <row r="2" spans="1:9" ht="12.75">
      <c r="A2" t="s">
        <v>0</v>
      </c>
      <c r="B2" t="s">
        <v>9</v>
      </c>
      <c r="C2" t="s">
        <v>7</v>
      </c>
      <c r="D2" t="s">
        <v>8</v>
      </c>
      <c r="E2" t="s">
        <v>5</v>
      </c>
      <c r="G2" t="s">
        <v>4</v>
      </c>
      <c r="H2" t="s">
        <v>6</v>
      </c>
      <c r="I2" t="s">
        <v>3</v>
      </c>
    </row>
    <row r="3" spans="1:9" ht="12.75">
      <c r="B3">
        <v>10.3</v>
      </c>
      <c r="C3">
        <v>20.4</v>
      </c>
      <c r="D3">
        <v>10</v>
      </c>
      <c r="E3" s="1">
        <f>(C3-B3)/D3</f>
        <v>1.0099999999999998</v>
      </c>
      <c r="G3" s="1">
        <f>E30</f>
        <v>1.0035999999999996</v>
      </c>
      <c r="H3" s="1">
        <f>E30-(3*E32)</f>
        <v>0.872295011518968</v>
      </c>
      <c r="I3" s="1">
        <f>E30+(3*E32)</f>
        <v>1.1349049884810312</v>
      </c>
    </row>
    <row r="4" spans="1:9" ht="12.75">
      <c r="B4">
        <v>11.1</v>
      </c>
      <c r="C4">
        <v>21.1</v>
      </c>
      <c r="D4">
        <v>10</v>
      </c>
      <c r="E4" s="1">
        <f aca="true" t="shared" si="0" ref="E4:E27">(C4-B4)/D4</f>
        <v>1.0000000000000002</v>
      </c>
      <c r="G4" s="1">
        <f>G3</f>
        <v>1.0035999999999996</v>
      </c>
      <c r="H4" s="1">
        <f>H3</f>
        <v>0.872295011518968</v>
      </c>
      <c r="I4" s="1">
        <f>I3</f>
        <v>1.1349049884810312</v>
      </c>
    </row>
    <row r="5" spans="1:9" ht="12.75">
      <c r="B5">
        <v>10.9</v>
      </c>
      <c r="C5">
        <v>19.8</v>
      </c>
      <c r="D5">
        <v>10</v>
      </c>
      <c r="E5" s="1">
        <f t="shared" si="0"/>
        <v>0.89</v>
      </c>
      <c r="G5" s="1">
        <f aca="true" t="shared" si="1" ref="G5:G27">G4</f>
        <v>1.0035999999999996</v>
      </c>
      <c r="H5" s="1">
        <f aca="true" t="shared" si="2" ref="H5:H27">H4</f>
        <v>0.872295011518968</v>
      </c>
      <c r="I5" s="1">
        <f aca="true" t="shared" si="3" ref="I5:I27">I4</f>
        <v>1.1349049884810312</v>
      </c>
    </row>
    <row r="6" spans="1:9" ht="12.75">
      <c r="B6">
        <v>11.1</v>
      </c>
      <c r="C6">
        <v>21.9</v>
      </c>
      <c r="D6">
        <v>10</v>
      </c>
      <c r="E6" s="1">
        <f t="shared" si="0"/>
        <v>1.0799999999999998</v>
      </c>
      <c r="G6" s="1">
        <f t="shared" si="1"/>
        <v>1.0035999999999996</v>
      </c>
      <c r="H6" s="1">
        <f t="shared" si="2"/>
        <v>0.872295011518968</v>
      </c>
      <c r="I6" s="1">
        <f t="shared" si="3"/>
        <v>1.1349049884810312</v>
      </c>
    </row>
    <row r="7" spans="1:9" ht="12.75">
      <c r="B7">
        <v>10.2</v>
      </c>
      <c r="C7">
        <v>20.6</v>
      </c>
      <c r="D7">
        <v>10</v>
      </c>
      <c r="E7" s="1">
        <f t="shared" si="0"/>
        <v>1.0400000000000003</v>
      </c>
      <c r="G7" s="1">
        <f t="shared" si="1"/>
        <v>1.0035999999999996</v>
      </c>
      <c r="H7" s="1">
        <f t="shared" si="2"/>
        <v>0.872295011518968</v>
      </c>
      <c r="I7" s="1">
        <f t="shared" si="3"/>
        <v>1.1349049884810312</v>
      </c>
    </row>
    <row r="8" spans="1:9" ht="12.75">
      <c r="B8">
        <v>12.1</v>
      </c>
      <c r="C8">
        <v>22.2</v>
      </c>
      <c r="D8">
        <v>10</v>
      </c>
      <c r="E8" s="1">
        <f t="shared" si="0"/>
        <v>1.01</v>
      </c>
      <c r="G8" s="1">
        <f t="shared" si="1"/>
        <v>1.0035999999999996</v>
      </c>
      <c r="H8" s="1">
        <f t="shared" si="2"/>
        <v>0.872295011518968</v>
      </c>
      <c r="I8" s="1">
        <f t="shared" si="3"/>
        <v>1.1349049884810312</v>
      </c>
    </row>
    <row r="9" spans="1:9" ht="12.75">
      <c r="B9">
        <v>9.8</v>
      </c>
      <c r="C9">
        <v>19.8</v>
      </c>
      <c r="D9">
        <v>10</v>
      </c>
      <c r="E9" s="1">
        <f t="shared" si="0"/>
        <v>1</v>
      </c>
      <c r="G9" s="1">
        <f t="shared" si="1"/>
        <v>1.0035999999999996</v>
      </c>
      <c r="H9" s="1">
        <f t="shared" si="2"/>
        <v>0.872295011518968</v>
      </c>
      <c r="I9" s="1">
        <f t="shared" si="3"/>
        <v>1.1349049884810312</v>
      </c>
    </row>
    <row r="10" spans="1:9" ht="12.75">
      <c r="B10">
        <v>7.8</v>
      </c>
      <c r="C10">
        <v>17.5</v>
      </c>
      <c r="D10">
        <v>10</v>
      </c>
      <c r="E10" s="1">
        <f t="shared" si="0"/>
        <v>0.97</v>
      </c>
      <c r="G10" s="1">
        <f t="shared" si="1"/>
        <v>1.0035999999999996</v>
      </c>
      <c r="H10" s="1">
        <f t="shared" si="2"/>
        <v>0.872295011518968</v>
      </c>
      <c r="I10" s="1">
        <f t="shared" si="3"/>
        <v>1.1349049884810312</v>
      </c>
    </row>
    <row r="11" spans="1:9" ht="12.75">
      <c r="B11">
        <v>13.2</v>
      </c>
      <c r="C11">
        <v>23.4</v>
      </c>
      <c r="D11">
        <v>10</v>
      </c>
      <c r="E11" s="1">
        <f t="shared" si="0"/>
        <v>1.02</v>
      </c>
      <c r="G11" s="1">
        <f t="shared" si="1"/>
        <v>1.0035999999999996</v>
      </c>
      <c r="H11" s="1">
        <f t="shared" si="2"/>
        <v>0.872295011518968</v>
      </c>
      <c r="I11" s="1">
        <f t="shared" si="3"/>
        <v>1.1349049884810312</v>
      </c>
    </row>
    <row r="12" spans="1:9" ht="12.75">
      <c r="B12">
        <v>9.5</v>
      </c>
      <c r="C12">
        <v>19.9</v>
      </c>
      <c r="D12">
        <v>10</v>
      </c>
      <c r="E12" s="1">
        <f t="shared" si="0"/>
        <v>1.0399999999999998</v>
      </c>
      <c r="G12" s="1">
        <f t="shared" si="1"/>
        <v>1.0035999999999996</v>
      </c>
      <c r="H12" s="1">
        <f t="shared" si="2"/>
        <v>0.872295011518968</v>
      </c>
      <c r="I12" s="1">
        <f t="shared" si="3"/>
        <v>1.1349049884810312</v>
      </c>
    </row>
    <row r="13" spans="1:9" ht="12.75">
      <c r="B13">
        <v>10.1</v>
      </c>
      <c r="C13">
        <v>20.2</v>
      </c>
      <c r="D13">
        <v>10</v>
      </c>
      <c r="E13" s="1">
        <f t="shared" si="0"/>
        <v>1.01</v>
      </c>
      <c r="G13" s="1">
        <f t="shared" si="1"/>
        <v>1.0035999999999996</v>
      </c>
      <c r="H13" s="1">
        <f t="shared" si="2"/>
        <v>0.872295011518968</v>
      </c>
      <c r="I13" s="1">
        <f t="shared" si="3"/>
        <v>1.1349049884810312</v>
      </c>
    </row>
    <row r="14" spans="1:9" ht="12.75">
      <c r="B14">
        <v>11.2</v>
      </c>
      <c r="C14">
        <v>21.3</v>
      </c>
      <c r="D14">
        <v>10</v>
      </c>
      <c r="E14" s="1">
        <f t="shared" si="0"/>
        <v>1.0100000000000002</v>
      </c>
      <c r="G14" s="1">
        <f t="shared" si="1"/>
        <v>1.0035999999999996</v>
      </c>
      <c r="H14" s="1">
        <f t="shared" si="2"/>
        <v>0.872295011518968</v>
      </c>
      <c r="I14" s="1">
        <f t="shared" si="3"/>
        <v>1.1349049884810312</v>
      </c>
    </row>
    <row r="15" spans="1:9" ht="12.75">
      <c r="B15">
        <v>13.1</v>
      </c>
      <c r="C15">
        <v>23.5</v>
      </c>
      <c r="D15">
        <v>10</v>
      </c>
      <c r="E15" s="1">
        <f t="shared" si="0"/>
        <v>1.04</v>
      </c>
      <c r="G15" s="1">
        <f t="shared" si="1"/>
        <v>1.0035999999999996</v>
      </c>
      <c r="H15" s="1">
        <f t="shared" si="2"/>
        <v>0.872295011518968</v>
      </c>
      <c r="I15" s="1">
        <f t="shared" si="3"/>
        <v>1.1349049884810312</v>
      </c>
    </row>
    <row r="16" spans="1:9" ht="12.75">
      <c r="B16">
        <v>9.8</v>
      </c>
      <c r="C16">
        <v>19.4</v>
      </c>
      <c r="D16">
        <v>10</v>
      </c>
      <c r="E16" s="1">
        <f t="shared" si="0"/>
        <v>0.9599999999999997</v>
      </c>
      <c r="G16" s="1">
        <f t="shared" si="1"/>
        <v>1.0035999999999996</v>
      </c>
      <c r="H16" s="1">
        <f t="shared" si="2"/>
        <v>0.872295011518968</v>
      </c>
      <c r="I16" s="1">
        <f t="shared" si="3"/>
        <v>1.1349049884810312</v>
      </c>
    </row>
    <row r="17" spans="1:9" ht="12.75">
      <c r="B17">
        <v>8.9</v>
      </c>
      <c r="C17">
        <v>19.1</v>
      </c>
      <c r="D17">
        <v>10</v>
      </c>
      <c r="E17" s="1">
        <f t="shared" si="0"/>
        <v>1.02</v>
      </c>
      <c r="G17" s="1">
        <f t="shared" si="1"/>
        <v>1.0035999999999996</v>
      </c>
      <c r="H17" s="1">
        <f t="shared" si="2"/>
        <v>0.872295011518968</v>
      </c>
      <c r="I17" s="1">
        <f t="shared" si="3"/>
        <v>1.1349049884810312</v>
      </c>
    </row>
    <row r="18" spans="1:9" ht="12.75">
      <c r="B18">
        <v>7.8</v>
      </c>
      <c r="C18">
        <v>17.8</v>
      </c>
      <c r="D18">
        <v>10</v>
      </c>
      <c r="E18" s="1">
        <f t="shared" si="0"/>
        <v>1</v>
      </c>
      <c r="G18" s="1">
        <f t="shared" si="1"/>
        <v>1.0035999999999996</v>
      </c>
      <c r="H18" s="1">
        <f t="shared" si="2"/>
        <v>0.872295011518968</v>
      </c>
      <c r="I18" s="1">
        <f t="shared" si="3"/>
        <v>1.1349049884810312</v>
      </c>
    </row>
    <row r="19" spans="1:9" ht="12.75">
      <c r="B19">
        <v>8.5</v>
      </c>
      <c r="C19">
        <v>18.4</v>
      </c>
      <c r="D19">
        <v>10</v>
      </c>
      <c r="E19" s="1">
        <f t="shared" si="0"/>
        <v>0.9899999999999999</v>
      </c>
      <c r="G19" s="1">
        <f t="shared" si="1"/>
        <v>1.0035999999999996</v>
      </c>
      <c r="H19" s="1">
        <f t="shared" si="2"/>
        <v>0.872295011518968</v>
      </c>
      <c r="I19" s="1">
        <f t="shared" si="3"/>
        <v>1.1349049884810312</v>
      </c>
    </row>
    <row r="20" spans="1:9" ht="12.75">
      <c r="B20">
        <v>11.4</v>
      </c>
      <c r="C20">
        <v>21.1</v>
      </c>
      <c r="D20">
        <v>10</v>
      </c>
      <c r="E20" s="1">
        <f t="shared" si="0"/>
        <v>0.9700000000000001</v>
      </c>
      <c r="G20" s="1">
        <f t="shared" si="1"/>
        <v>1.0035999999999996</v>
      </c>
      <c r="H20" s="1">
        <f t="shared" si="2"/>
        <v>0.872295011518968</v>
      </c>
      <c r="I20" s="1">
        <f t="shared" si="3"/>
        <v>1.1349049884810312</v>
      </c>
    </row>
    <row r="21" spans="1:9" ht="12.75">
      <c r="B21">
        <v>9.8</v>
      </c>
      <c r="C21">
        <v>19.5</v>
      </c>
      <c r="D21">
        <v>10</v>
      </c>
      <c r="E21" s="1">
        <f t="shared" si="0"/>
        <v>0.97</v>
      </c>
      <c r="G21" s="1">
        <f t="shared" si="1"/>
        <v>1.0035999999999996</v>
      </c>
      <c r="H21" s="1">
        <f t="shared" si="2"/>
        <v>0.872295011518968</v>
      </c>
      <c r="I21" s="1">
        <f t="shared" si="3"/>
        <v>1.1349049884810312</v>
      </c>
    </row>
    <row r="22" spans="1:9" ht="12.75">
      <c r="B22">
        <v>9.2</v>
      </c>
      <c r="C22">
        <v>20.1</v>
      </c>
      <c r="D22">
        <v>10</v>
      </c>
      <c r="E22" s="1">
        <f t="shared" si="0"/>
        <v>1.0900000000000003</v>
      </c>
      <c r="G22" s="1">
        <f t="shared" si="1"/>
        <v>1.0035999999999996</v>
      </c>
      <c r="H22" s="1">
        <f t="shared" si="2"/>
        <v>0.872295011518968</v>
      </c>
      <c r="I22" s="1">
        <f t="shared" si="3"/>
        <v>1.1349049884810312</v>
      </c>
    </row>
    <row r="23" spans="1:9" ht="12.75">
      <c r="B23">
        <v>11.5</v>
      </c>
      <c r="C23">
        <v>21.8</v>
      </c>
      <c r="D23">
        <v>10</v>
      </c>
      <c r="E23" s="1">
        <f t="shared" si="0"/>
        <v>1.03</v>
      </c>
      <c r="G23" s="1">
        <f t="shared" si="1"/>
        <v>1.0035999999999996</v>
      </c>
      <c r="H23" s="1">
        <f t="shared" si="2"/>
        <v>0.872295011518968</v>
      </c>
      <c r="I23" s="1">
        <f t="shared" si="3"/>
        <v>1.1349049884810312</v>
      </c>
    </row>
    <row r="24" spans="1:9" ht="12.75">
      <c r="B24">
        <v>14.5</v>
      </c>
      <c r="C24">
        <v>24.2</v>
      </c>
      <c r="D24">
        <v>10</v>
      </c>
      <c r="E24" s="1">
        <f t="shared" si="0"/>
        <v>0.97</v>
      </c>
      <c r="G24" s="1">
        <f t="shared" si="1"/>
        <v>1.0035999999999996</v>
      </c>
      <c r="H24" s="1">
        <f t="shared" si="2"/>
        <v>0.872295011518968</v>
      </c>
      <c r="I24" s="1">
        <f t="shared" si="3"/>
        <v>1.1349049884810312</v>
      </c>
    </row>
    <row r="25" spans="1:9" ht="12.75">
      <c r="B25">
        <v>13.2</v>
      </c>
      <c r="C25">
        <v>23.1</v>
      </c>
      <c r="D25">
        <v>10</v>
      </c>
      <c r="E25" s="1">
        <f t="shared" si="0"/>
        <v>0.9900000000000002</v>
      </c>
      <c r="G25" s="1">
        <f t="shared" si="1"/>
        <v>1.0035999999999996</v>
      </c>
      <c r="H25" s="1">
        <f t="shared" si="2"/>
        <v>0.872295011518968</v>
      </c>
      <c r="I25" s="1">
        <f t="shared" si="3"/>
        <v>1.1349049884810312</v>
      </c>
    </row>
    <row r="26" spans="1:9" ht="12.75">
      <c r="B26">
        <v>14.5</v>
      </c>
      <c r="C26">
        <v>23.8</v>
      </c>
      <c r="D26">
        <v>10</v>
      </c>
      <c r="E26" s="1">
        <f t="shared" si="0"/>
        <v>0.93</v>
      </c>
      <c r="G26" s="1">
        <f t="shared" si="1"/>
        <v>1.0035999999999996</v>
      </c>
      <c r="H26" s="1">
        <f t="shared" si="2"/>
        <v>0.872295011518968</v>
      </c>
      <c r="I26" s="1">
        <f t="shared" si="3"/>
        <v>1.1349049884810312</v>
      </c>
    </row>
    <row r="27" spans="1:9" ht="12.75">
      <c r="B27">
        <v>15.6</v>
      </c>
      <c r="C27">
        <v>26.1</v>
      </c>
      <c r="D27">
        <v>10</v>
      </c>
      <c r="E27" s="1">
        <f t="shared" si="0"/>
        <v>1.0500000000000003</v>
      </c>
      <c r="G27" s="1">
        <f t="shared" si="1"/>
        <v>1.0035999999999996</v>
      </c>
      <c r="H27" s="1">
        <f t="shared" si="2"/>
        <v>0.872295011518968</v>
      </c>
      <c r="I27" s="1">
        <f t="shared" si="3"/>
        <v>1.1349049884810312</v>
      </c>
    </row>
    <row r="30" spans="1:5" ht="12.75">
      <c r="A30" t="s">
        <v>1</v>
      </c>
      <c r="E30" s="1">
        <f>AVERAGE(E3:E27)</f>
        <v>1.0035999999999996</v>
      </c>
    </row>
    <row r="32" spans="1:5" ht="12.75">
      <c r="A32" t="s">
        <v>2</v>
      </c>
      <c r="E32" s="1">
        <f>STDEV(E3:E27)</f>
        <v>0.04376832949367719</v>
      </c>
    </row>
    <row r="33" spans="1:5" ht="12.75">
      <c r="A33" t="s">
        <v>6</v>
      </c>
      <c r="E33" s="1">
        <f>E30-(3*E32)</f>
        <v>0.872295011518968</v>
      </c>
    </row>
    <row r="34" spans="1:5" ht="12.75">
      <c r="A34" t="s">
        <v>3</v>
      </c>
      <c r="E34" s="1">
        <f>E30+(3*E32)</f>
        <v>1.1349049884810312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Genadia Angelov</dc:creator>
  <cp:keywords/>
  <dc:description/>
  <cp:lastModifiedBy>Administrator</cp:lastModifiedBy>
  <dcterms:created xsi:type="dcterms:W3CDTF">2004-08-12T18:11:45Z</dcterms:created>
  <dcterms:modified xsi:type="dcterms:W3CDTF">2004-09-03T14:51:20Z</dcterms:modified>
  <cp:category/>
  <cp:version/>
  <cp:contentType/>
  <cp:contentStatus/>
</cp:coreProperties>
</file>