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wwad\Desktop\"/>
    </mc:Choice>
  </mc:AlternateContent>
  <xr:revisionPtr revIDLastSave="0" documentId="8_{73198C65-975C-4496-826A-A1534453F267}" xr6:coauthVersionLast="47" xr6:coauthVersionMax="47" xr10:uidLastSave="{00000000-0000-0000-0000-000000000000}"/>
  <bookViews>
    <workbookView xWindow="-108" yWindow="-108" windowWidth="23256" windowHeight="14976"/>
  </bookViews>
  <sheets>
    <sheet name="PG Binder Adj Calc" sheetId="1" r:id="rId1"/>
  </sheets>
  <definedNames>
    <definedName name="_xlnm.Print_Area" localSheetId="0">'PG Binder Adj Calc'!$A$1:$O$31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E6" i="1" s="1"/>
  <c r="B30" i="1"/>
  <c r="K28" i="1" l="1"/>
  <c r="K24" i="1"/>
  <c r="K20" i="1"/>
  <c r="K16" i="1"/>
  <c r="K27" i="1"/>
  <c r="K23" i="1"/>
  <c r="K19" i="1"/>
  <c r="K15" i="1"/>
  <c r="F6" i="1"/>
  <c r="K26" i="1"/>
  <c r="K22" i="1"/>
  <c r="K18" i="1"/>
  <c r="K14" i="1"/>
  <c r="K30" i="1" s="1"/>
  <c r="K25" i="1"/>
  <c r="K21" i="1"/>
  <c r="K17" i="1"/>
</calcChain>
</file>

<file path=xl/sharedStrings.xml><?xml version="1.0" encoding="utf-8"?>
<sst xmlns="http://schemas.openxmlformats.org/spreadsheetml/2006/main" count="20" uniqueCount="20">
  <si>
    <t>DMF or JMF</t>
  </si>
  <si>
    <t>MPA Data</t>
  </si>
  <si>
    <t>Item No.</t>
  </si>
  <si>
    <t>For</t>
  </si>
  <si>
    <t>FCR Pg. No.</t>
  </si>
  <si>
    <t>HMA Pay Item No.</t>
  </si>
  <si>
    <t>Pay Item Description</t>
  </si>
  <si>
    <t>Contract No:</t>
  </si>
  <si>
    <t>Letting Date:</t>
  </si>
  <si>
    <t>Month &amp; Year of Calculation:</t>
  </si>
  <si>
    <r>
      <t>LI</t>
    </r>
    <r>
      <rPr>
        <b/>
        <sz val="9"/>
        <rFont val="Tahoma"/>
        <family val="2"/>
      </rPr>
      <t xml:space="preserve"> =</t>
    </r>
    <r>
      <rPr>
        <sz val="8"/>
        <rFont val="Tahoma"/>
        <family val="2"/>
      </rPr>
      <t/>
    </r>
  </si>
  <si>
    <r>
      <t xml:space="preserve">BI </t>
    </r>
    <r>
      <rPr>
        <b/>
        <sz val="9"/>
        <rFont val="Tahoma"/>
        <family val="2"/>
      </rPr>
      <t>=</t>
    </r>
  </si>
  <si>
    <r>
      <t xml:space="preserve">Payment Adjustment, PG Asphalt Binder =
(Sum of </t>
    </r>
    <r>
      <rPr>
        <b/>
        <i/>
        <sz val="9"/>
        <rFont val="Tahoma"/>
        <family val="2"/>
      </rPr>
      <t>MPA</t>
    </r>
    <r>
      <rPr>
        <b/>
        <sz val="9"/>
        <rFont val="Tahoma"/>
        <family val="2"/>
      </rPr>
      <t>)</t>
    </r>
  </si>
  <si>
    <r>
      <t xml:space="preserve">Pb
</t>
    </r>
    <r>
      <rPr>
        <sz val="9"/>
        <rFont val="Tahoma"/>
        <family val="2"/>
      </rPr>
      <t>(%)</t>
    </r>
  </si>
  <si>
    <r>
      <t xml:space="preserve">MPA
</t>
    </r>
    <r>
      <rPr>
        <sz val="9"/>
        <rFont val="Tahoma"/>
        <family val="2"/>
      </rPr>
      <t>($)</t>
    </r>
  </si>
  <si>
    <r>
      <t>Q</t>
    </r>
    <r>
      <rPr>
        <b/>
        <i/>
        <sz val="9"/>
        <rFont val="Tahoma"/>
        <family val="2"/>
      </rPr>
      <t xml:space="preserve">
</t>
    </r>
    <r>
      <rPr>
        <sz val="9"/>
        <rFont val="Tahoma"/>
        <family val="2"/>
      </rPr>
      <t>(Ton or Mg)</t>
    </r>
  </si>
  <si>
    <r>
      <t>MPA</t>
    </r>
    <r>
      <rPr>
        <sz val="9"/>
        <rFont val="Tahoma"/>
        <family val="2"/>
      </rPr>
      <t xml:space="preserve"> = Mixture Payment Adjustment; </t>
    </r>
    <r>
      <rPr>
        <b/>
        <i/>
        <sz val="9"/>
        <rFont val="Tahoma"/>
        <family val="2"/>
      </rPr>
      <t>Q</t>
    </r>
    <r>
      <rPr>
        <sz val="9"/>
        <rFont val="Tahoma"/>
        <family val="2"/>
      </rPr>
      <t xml:space="preserve"> = Quantity of HMA pay item placed during the month; </t>
    </r>
    <r>
      <rPr>
        <b/>
        <i/>
        <sz val="9"/>
        <rFont val="Tahoma"/>
        <family val="2"/>
      </rPr>
      <t>Pb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 = Percent of virgin asphalt binder from DMF or JMF; 
</t>
    </r>
    <r>
      <rPr>
        <b/>
        <i/>
        <sz val="9"/>
        <rFont val="Tahoma"/>
        <family val="2"/>
      </rPr>
      <t>LI</t>
    </r>
    <r>
      <rPr>
        <sz val="9"/>
        <rFont val="Tahoma"/>
        <family val="2"/>
      </rPr>
      <t xml:space="preserve"> = Asphalt binder index for the contract (= BI for month prior to letting); </t>
    </r>
    <r>
      <rPr>
        <b/>
        <i/>
        <sz val="9"/>
        <rFont val="Tahoma"/>
        <family val="2"/>
      </rPr>
      <t>BI</t>
    </r>
    <r>
      <rPr>
        <sz val="9"/>
        <rFont val="Tahoma"/>
        <family val="2"/>
      </rPr>
      <t xml:space="preserve"> = Asphalt binder index for the month</t>
    </r>
  </si>
  <si>
    <r>
      <t xml:space="preserve">For Price Increase: </t>
    </r>
    <r>
      <rPr>
        <b/>
        <i/>
        <sz val="10"/>
        <rFont val="Tahoma"/>
        <family val="2"/>
      </rPr>
      <t>MPA = (Q x Pb)/100 x LI x [(BI - LI)/LI - 0.100]</t>
    </r>
    <r>
      <rPr>
        <sz val="10"/>
        <rFont val="Tahoma"/>
        <family val="2"/>
      </rPr>
      <t xml:space="preserve">
For Price Decrease: </t>
    </r>
    <r>
      <rPr>
        <b/>
        <i/>
        <sz val="10"/>
        <rFont val="Tahoma"/>
        <family val="2"/>
      </rPr>
      <t>MPA = (Q x Pb)/100 x LI x [(BI - LI)/LI + 0.100]</t>
    </r>
  </si>
  <si>
    <t>(BI - LI)/LI =</t>
  </si>
  <si>
    <r>
      <t xml:space="preserve">Absolute Value of </t>
    </r>
    <r>
      <rPr>
        <b/>
        <i/>
        <sz val="9"/>
        <rFont val="Tahoma"/>
        <family val="2"/>
      </rPr>
      <t>(BI - LI)/LI</t>
    </r>
    <r>
      <rPr>
        <b/>
        <sz val="9"/>
        <rFont val="Tahoma"/>
        <family val="2"/>
      </rPr>
      <t xml:space="preserve"> </t>
    </r>
    <r>
      <rPr>
        <u/>
        <sz val="9"/>
        <rFont val="Tahoma"/>
        <family val="2"/>
      </rPr>
      <t>&gt;</t>
    </r>
    <r>
      <rPr>
        <sz val="9"/>
        <rFont val="Tahoma"/>
        <family val="2"/>
      </rPr>
      <t xml:space="preserve"> 0.101?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</si>
</sst>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0.0"/>
    <numFmt numFmtId="168" formatCode="[$-409]mmmm\ d\,\ yyyy;@"/>
    <numFmt numFmtId="169" formatCode="[$-409]mmmm\-yy;@"/>
    <numFmt numFmtId="170" formatCode="0.000"/>
  </numFmts>
  <fonts count="13" x14ac:knownFonts="1">
    <font>
      <sz val="10"/>
      <name val="Arial"/>
    </font>
    <font>
      <sz val="8"/>
      <name val="Arial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Arial"/>
    </font>
    <font>
      <b/>
      <i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 vertical="top"/>
    </xf>
    <xf numFmtId="165" fontId="5" fillId="2" borderId="1" xfId="0" applyNumberFormat="1" applyFont="1" applyFill="1" applyBorder="1" applyAlignment="1" applyProtection="1">
      <alignment horizontal="right" vertical="center"/>
      <protection locked="0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5" fontId="5" fillId="2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9" fillId="0" borderId="0" xfId="0" applyFont="1" applyFill="1" applyProtection="1"/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Protection="1"/>
    <xf numFmtId="0" fontId="9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8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170" fontId="9" fillId="0" borderId="11" xfId="0" applyNumberFormat="1" applyFont="1" applyBorder="1" applyAlignment="1" applyProtection="1">
      <alignment horizontal="center" vertical="center" wrapText="1"/>
    </xf>
    <xf numFmtId="170" fontId="9" fillId="0" borderId="12" xfId="0" applyNumberFormat="1" applyFont="1" applyBorder="1" applyAlignment="1" applyProtection="1">
      <alignment horizontal="center" vertical="center" wrapText="1"/>
    </xf>
    <xf numFmtId="16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168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8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5" fillId="2" borderId="9" xfId="0" applyNumberFormat="1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9" xfId="0" applyNumberFormat="1" applyFont="1" applyFill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</xf>
    <xf numFmtId="169" fontId="6" fillId="0" borderId="11" xfId="0" applyNumberFormat="1" applyFont="1" applyBorder="1" applyAlignment="1" applyProtection="1">
      <alignment horizontal="center" vertical="center" wrapText="1"/>
    </xf>
    <xf numFmtId="169" fontId="6" fillId="0" borderId="12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2" fontId="5" fillId="2" borderId="3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2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textRotation="180"/>
    </xf>
    <xf numFmtId="0" fontId="0" fillId="0" borderId="0" xfId="0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 vertical="center" textRotation="180"/>
      <protection locked="0"/>
    </xf>
    <xf numFmtId="49" fontId="0" fillId="2" borderId="7" xfId="0" applyNumberFormat="1" applyFill="1" applyBorder="1" applyAlignment="1" applyProtection="1">
      <alignment horizontal="center" vertical="center" textRotation="180"/>
      <protection locked="0"/>
    </xf>
    <xf numFmtId="49" fontId="0" fillId="2" borderId="8" xfId="0" applyNumberFormat="1" applyFill="1" applyBorder="1" applyAlignment="1" applyProtection="1">
      <alignment horizontal="center" vertical="center" textRotation="180"/>
      <protection locked="0"/>
    </xf>
    <xf numFmtId="164" fontId="10" fillId="0" borderId="11" xfId="0" applyNumberFormat="1" applyFont="1" applyBorder="1" applyAlignment="1" applyProtection="1">
      <alignment horizontal="right" vertical="center"/>
    </xf>
    <xf numFmtId="164" fontId="10" fillId="0" borderId="12" xfId="0" applyNumberFormat="1" applyFont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right" vertical="center"/>
      <protection locked="0"/>
    </xf>
    <xf numFmtId="49" fontId="1" fillId="2" borderId="1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Normal="100" workbookViewId="0">
      <selection activeCell="A14" sqref="A14"/>
    </sheetView>
  </sheetViews>
  <sheetFormatPr defaultColWidth="9.109375" defaultRowHeight="13.2" x14ac:dyDescent="0.25"/>
  <cols>
    <col min="1" max="14" width="9.109375" style="2"/>
    <col min="15" max="15" width="5.6640625" style="2" customWidth="1"/>
    <col min="16" max="16384" width="9.109375" style="2"/>
  </cols>
  <sheetData>
    <row r="1" spans="1:15" ht="21.9" customHeight="1" x14ac:dyDescent="0.25">
      <c r="A1" s="46" t="s">
        <v>7</v>
      </c>
      <c r="B1" s="47"/>
      <c r="C1" s="50"/>
      <c r="D1" s="51"/>
      <c r="F1" s="46" t="s">
        <v>8</v>
      </c>
      <c r="G1" s="47"/>
      <c r="H1" s="54"/>
      <c r="I1" s="55"/>
      <c r="J1" s="13"/>
      <c r="K1" s="33" t="s">
        <v>9</v>
      </c>
      <c r="L1" s="33"/>
      <c r="M1" s="43"/>
      <c r="N1" s="44"/>
    </row>
    <row r="2" spans="1:15" x14ac:dyDescent="0.25">
      <c r="A2" s="9"/>
      <c r="B2" s="10"/>
      <c r="C2" s="11"/>
      <c r="D2" s="14"/>
      <c r="E2" s="14"/>
      <c r="F2" s="12"/>
      <c r="G2" s="12"/>
      <c r="H2" s="12"/>
      <c r="I2" s="12"/>
      <c r="J2" s="12"/>
      <c r="K2" s="12"/>
      <c r="L2" s="12"/>
    </row>
    <row r="3" spans="1:15" x14ac:dyDescent="0.25">
      <c r="A3" s="9"/>
      <c r="B3" s="10"/>
      <c r="C3" s="11"/>
      <c r="D3" s="14"/>
      <c r="E3" s="14"/>
      <c r="F3" s="12"/>
      <c r="G3" s="12"/>
      <c r="H3" s="12"/>
      <c r="I3" s="12"/>
      <c r="J3" s="14"/>
      <c r="K3" s="14"/>
      <c r="L3" s="12"/>
    </row>
    <row r="4" spans="1:15" ht="21.9" customHeight="1" x14ac:dyDescent="0.25">
      <c r="A4" s="27" t="s">
        <v>10</v>
      </c>
      <c r="B4" s="50"/>
      <c r="C4" s="51"/>
      <c r="E4" s="27" t="s">
        <v>11</v>
      </c>
      <c r="F4" s="50"/>
      <c r="G4" s="51"/>
      <c r="I4" s="45" t="s">
        <v>18</v>
      </c>
      <c r="J4" s="45"/>
      <c r="K4" s="41" t="e">
        <f>(F4-B4)/B4</f>
        <v>#DIV/0!</v>
      </c>
      <c r="L4" s="4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5" ht="21.9" customHeight="1" x14ac:dyDescent="0.25">
      <c r="A6" s="48" t="s">
        <v>19</v>
      </c>
      <c r="B6" s="49"/>
      <c r="C6" s="49"/>
      <c r="D6" s="49"/>
      <c r="E6" s="15" t="e">
        <f>IF($K$4&gt;-0.101,IF($K$4&lt;0.101,"NO","YES"),"YES")</f>
        <v>#DIV/0!</v>
      </c>
      <c r="F6" s="52" t="e">
        <f>IF($E$6="no","MPA for Month = 0","MPA Calculated Below")</f>
        <v>#DIV/0!</v>
      </c>
      <c r="G6" s="53"/>
      <c r="H6" s="34" t="s">
        <v>17</v>
      </c>
      <c r="I6" s="34"/>
      <c r="J6" s="34"/>
      <c r="K6" s="34"/>
      <c r="L6" s="34"/>
      <c r="M6" s="34"/>
      <c r="N6" s="34"/>
    </row>
    <row r="7" spans="1:15" ht="12.75" customHeight="1" x14ac:dyDescent="0.25">
      <c r="A7" s="16"/>
      <c r="B7" s="17"/>
      <c r="C7" s="11"/>
      <c r="D7" s="18"/>
      <c r="E7" s="18"/>
      <c r="F7" s="12"/>
      <c r="G7" s="12"/>
      <c r="H7" s="34"/>
      <c r="I7" s="34"/>
      <c r="J7" s="34"/>
      <c r="K7" s="34"/>
      <c r="L7" s="34"/>
      <c r="M7" s="34"/>
      <c r="N7" s="34"/>
    </row>
    <row r="8" spans="1:15" ht="12.75" customHeight="1" x14ac:dyDescent="0.25">
      <c r="A8" s="35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5" ht="12.7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5" ht="12.75" customHeight="1" thickBot="1" x14ac:dyDescent="0.3">
      <c r="A10" s="19"/>
      <c r="B10" s="20"/>
      <c r="C10" s="21"/>
      <c r="D10" s="22"/>
      <c r="E10" s="22"/>
      <c r="F10" s="21"/>
      <c r="G10" s="21"/>
      <c r="H10" s="21"/>
      <c r="I10" s="21"/>
      <c r="J10" s="22"/>
      <c r="K10" s="23"/>
      <c r="L10" s="21"/>
      <c r="M10" s="11"/>
      <c r="N10" s="11"/>
      <c r="O10" s="12"/>
    </row>
    <row r="11" spans="1:15" ht="12.75" customHeight="1" thickTop="1" x14ac:dyDescent="0.25">
      <c r="A11" s="24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5.5" customHeight="1" x14ac:dyDescent="0.25">
      <c r="A12" s="61" t="s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12"/>
      <c r="N12" s="12"/>
      <c r="O12" s="12"/>
    </row>
    <row r="13" spans="1:15" ht="25.5" customHeight="1" x14ac:dyDescent="0.25">
      <c r="A13" s="15" t="s">
        <v>5</v>
      </c>
      <c r="B13" s="70" t="s">
        <v>6</v>
      </c>
      <c r="C13" s="70"/>
      <c r="D13" s="70"/>
      <c r="E13" s="70"/>
      <c r="F13" s="71" t="s">
        <v>15</v>
      </c>
      <c r="G13" s="70"/>
      <c r="H13" s="64" t="s">
        <v>0</v>
      </c>
      <c r="I13" s="65"/>
      <c r="J13" s="25" t="s">
        <v>13</v>
      </c>
      <c r="K13" s="66" t="s">
        <v>14</v>
      </c>
      <c r="L13" s="67"/>
      <c r="M13" s="26"/>
      <c r="N13" s="26"/>
      <c r="O13" s="12"/>
    </row>
    <row r="14" spans="1:15" ht="15" customHeight="1" x14ac:dyDescent="0.25">
      <c r="A14" s="30"/>
      <c r="B14" s="56"/>
      <c r="C14" s="57"/>
      <c r="D14" s="57"/>
      <c r="E14" s="58"/>
      <c r="F14" s="59"/>
      <c r="G14" s="60"/>
      <c r="H14" s="93"/>
      <c r="I14" s="94"/>
      <c r="J14" s="6"/>
      <c r="K14" s="68" t="e">
        <f>IF($E$6="Yes",IF($F$4&gt;$B$4,($F14*$J14)/100*$B$4*($K$4-0.1),($F14*$J14)/100*$B$4*($K$4+0.1)),0)</f>
        <v>#DIV/0!</v>
      </c>
      <c r="L14" s="69"/>
    </row>
    <row r="15" spans="1:15" ht="15" customHeight="1" x14ac:dyDescent="0.25">
      <c r="A15" s="31"/>
      <c r="B15" s="75"/>
      <c r="C15" s="76"/>
      <c r="D15" s="76"/>
      <c r="E15" s="77"/>
      <c r="F15" s="78"/>
      <c r="G15" s="79"/>
      <c r="H15" s="80"/>
      <c r="I15" s="81"/>
      <c r="J15" s="7"/>
      <c r="K15" s="82" t="e">
        <f t="shared" ref="K15:K28" si="0">IF($E$6="Yes",IF($F$4&gt;$B$4,($F15*$J15)/100*$B$4*($K$4-0.1),($F15*$J15)/100*$B$4*($K$4+0.1)),0)</f>
        <v>#DIV/0!</v>
      </c>
      <c r="L15" s="83"/>
    </row>
    <row r="16" spans="1:15" ht="15" customHeight="1" x14ac:dyDescent="0.25">
      <c r="A16" s="31"/>
      <c r="B16" s="75"/>
      <c r="C16" s="76"/>
      <c r="D16" s="76"/>
      <c r="E16" s="77"/>
      <c r="F16" s="78"/>
      <c r="G16" s="79"/>
      <c r="H16" s="80"/>
      <c r="I16" s="81"/>
      <c r="J16" s="7"/>
      <c r="K16" s="82" t="e">
        <f t="shared" si="0"/>
        <v>#DIV/0!</v>
      </c>
      <c r="L16" s="83"/>
    </row>
    <row r="17" spans="1:15" ht="15" customHeight="1" x14ac:dyDescent="0.25">
      <c r="A17" s="31"/>
      <c r="B17" s="75"/>
      <c r="C17" s="76"/>
      <c r="D17" s="76"/>
      <c r="E17" s="77"/>
      <c r="F17" s="78"/>
      <c r="G17" s="79"/>
      <c r="H17" s="80"/>
      <c r="I17" s="81"/>
      <c r="J17" s="7"/>
      <c r="K17" s="82" t="e">
        <f t="shared" si="0"/>
        <v>#DIV/0!</v>
      </c>
      <c r="L17" s="83"/>
    </row>
    <row r="18" spans="1:15" ht="15" customHeight="1" x14ac:dyDescent="0.25">
      <c r="A18" s="31"/>
      <c r="B18" s="75"/>
      <c r="C18" s="76"/>
      <c r="D18" s="76"/>
      <c r="E18" s="77"/>
      <c r="F18" s="78"/>
      <c r="G18" s="79"/>
      <c r="H18" s="80"/>
      <c r="I18" s="81"/>
      <c r="J18" s="7"/>
      <c r="K18" s="82" t="e">
        <f t="shared" si="0"/>
        <v>#DIV/0!</v>
      </c>
      <c r="L18" s="83"/>
    </row>
    <row r="19" spans="1:15" ht="15" customHeight="1" x14ac:dyDescent="0.25">
      <c r="A19" s="31"/>
      <c r="B19" s="75"/>
      <c r="C19" s="76"/>
      <c r="D19" s="76"/>
      <c r="E19" s="77"/>
      <c r="F19" s="78"/>
      <c r="G19" s="79"/>
      <c r="H19" s="80"/>
      <c r="I19" s="81"/>
      <c r="J19" s="7"/>
      <c r="K19" s="82" t="e">
        <f t="shared" si="0"/>
        <v>#DIV/0!</v>
      </c>
      <c r="L19" s="83"/>
    </row>
    <row r="20" spans="1:15" ht="15" customHeight="1" x14ac:dyDescent="0.25">
      <c r="A20" s="31"/>
      <c r="B20" s="75"/>
      <c r="C20" s="76"/>
      <c r="D20" s="76"/>
      <c r="E20" s="77"/>
      <c r="F20" s="78"/>
      <c r="G20" s="79"/>
      <c r="H20" s="80"/>
      <c r="I20" s="81"/>
      <c r="J20" s="7"/>
      <c r="K20" s="82" t="e">
        <f t="shared" si="0"/>
        <v>#DIV/0!</v>
      </c>
      <c r="L20" s="83"/>
    </row>
    <row r="21" spans="1:15" ht="15" customHeight="1" x14ac:dyDescent="0.25">
      <c r="A21" s="31"/>
      <c r="B21" s="75"/>
      <c r="C21" s="76"/>
      <c r="D21" s="76"/>
      <c r="E21" s="77"/>
      <c r="F21" s="78"/>
      <c r="G21" s="79"/>
      <c r="H21" s="80"/>
      <c r="I21" s="81"/>
      <c r="J21" s="7"/>
      <c r="K21" s="82" t="e">
        <f t="shared" si="0"/>
        <v>#DIV/0!</v>
      </c>
      <c r="L21" s="83"/>
    </row>
    <row r="22" spans="1:15" ht="15" customHeight="1" x14ac:dyDescent="0.25">
      <c r="A22" s="31"/>
      <c r="B22" s="75"/>
      <c r="C22" s="76"/>
      <c r="D22" s="76"/>
      <c r="E22" s="77"/>
      <c r="F22" s="78"/>
      <c r="G22" s="79"/>
      <c r="H22" s="80"/>
      <c r="I22" s="81"/>
      <c r="J22" s="7"/>
      <c r="K22" s="82" t="e">
        <f t="shared" si="0"/>
        <v>#DIV/0!</v>
      </c>
      <c r="L22" s="83"/>
    </row>
    <row r="23" spans="1:15" ht="15" customHeight="1" x14ac:dyDescent="0.25">
      <c r="A23" s="31"/>
      <c r="B23" s="75"/>
      <c r="C23" s="76"/>
      <c r="D23" s="76"/>
      <c r="E23" s="77"/>
      <c r="F23" s="78"/>
      <c r="G23" s="79"/>
      <c r="H23" s="80"/>
      <c r="I23" s="81"/>
      <c r="J23" s="7"/>
      <c r="K23" s="82" t="e">
        <f t="shared" si="0"/>
        <v>#DIV/0!</v>
      </c>
      <c r="L23" s="83"/>
    </row>
    <row r="24" spans="1:15" ht="15" customHeight="1" x14ac:dyDescent="0.25">
      <c r="A24" s="31"/>
      <c r="B24" s="75"/>
      <c r="C24" s="76"/>
      <c r="D24" s="76"/>
      <c r="E24" s="77"/>
      <c r="F24" s="78"/>
      <c r="G24" s="79"/>
      <c r="H24" s="80"/>
      <c r="I24" s="81"/>
      <c r="J24" s="7"/>
      <c r="K24" s="82" t="e">
        <f t="shared" si="0"/>
        <v>#DIV/0!</v>
      </c>
      <c r="L24" s="83"/>
      <c r="O24" s="95" t="s">
        <v>4</v>
      </c>
    </row>
    <row r="25" spans="1:15" ht="15" customHeight="1" x14ac:dyDescent="0.25">
      <c r="A25" s="31"/>
      <c r="B25" s="75"/>
      <c r="C25" s="76"/>
      <c r="D25" s="76"/>
      <c r="E25" s="77"/>
      <c r="F25" s="78"/>
      <c r="G25" s="79"/>
      <c r="H25" s="80"/>
      <c r="I25" s="81"/>
      <c r="J25" s="7"/>
      <c r="K25" s="82" t="e">
        <f t="shared" si="0"/>
        <v>#DIV/0!</v>
      </c>
      <c r="L25" s="83"/>
      <c r="O25" s="96"/>
    </row>
    <row r="26" spans="1:15" ht="15" customHeight="1" x14ac:dyDescent="0.25">
      <c r="A26" s="31"/>
      <c r="B26" s="75"/>
      <c r="C26" s="76"/>
      <c r="D26" s="76"/>
      <c r="E26" s="77"/>
      <c r="F26" s="78"/>
      <c r="G26" s="79"/>
      <c r="H26" s="80"/>
      <c r="I26" s="81"/>
      <c r="J26" s="7"/>
      <c r="K26" s="82" t="e">
        <f t="shared" si="0"/>
        <v>#DIV/0!</v>
      </c>
      <c r="L26" s="83"/>
      <c r="O26" s="96"/>
    </row>
    <row r="27" spans="1:15" ht="15" customHeight="1" x14ac:dyDescent="0.25">
      <c r="A27" s="31"/>
      <c r="B27" s="75"/>
      <c r="C27" s="76"/>
      <c r="D27" s="76"/>
      <c r="E27" s="77"/>
      <c r="F27" s="78"/>
      <c r="G27" s="79"/>
      <c r="H27" s="80"/>
      <c r="I27" s="81"/>
      <c r="J27" s="7"/>
      <c r="K27" s="82" t="e">
        <f t="shared" si="0"/>
        <v>#DIV/0!</v>
      </c>
      <c r="L27" s="83"/>
      <c r="O27" s="96"/>
    </row>
    <row r="28" spans="1:15" ht="15" customHeight="1" x14ac:dyDescent="0.25">
      <c r="A28" s="32"/>
      <c r="B28" s="86"/>
      <c r="C28" s="87"/>
      <c r="D28" s="87"/>
      <c r="E28" s="88"/>
      <c r="F28" s="89"/>
      <c r="G28" s="90"/>
      <c r="H28" s="102"/>
      <c r="I28" s="103"/>
      <c r="J28" s="8"/>
      <c r="K28" s="91" t="e">
        <f t="shared" si="0"/>
        <v>#DIV/0!</v>
      </c>
      <c r="L28" s="92"/>
      <c r="O28" s="97"/>
    </row>
    <row r="29" spans="1:15" x14ac:dyDescent="0.25">
      <c r="A29" s="3"/>
      <c r="F29" s="1"/>
      <c r="O29" s="98"/>
    </row>
    <row r="30" spans="1:15" ht="25.5" customHeight="1" x14ac:dyDescent="0.25">
      <c r="A30" s="28" t="s">
        <v>3</v>
      </c>
      <c r="B30" s="84">
        <f>M1</f>
        <v>0</v>
      </c>
      <c r="C30" s="85"/>
      <c r="D30" s="28" t="s">
        <v>2</v>
      </c>
      <c r="E30" s="29"/>
      <c r="F30" s="72" t="s">
        <v>12</v>
      </c>
      <c r="G30" s="73"/>
      <c r="H30" s="73"/>
      <c r="I30" s="73"/>
      <c r="J30" s="74"/>
      <c r="K30" s="100" t="e">
        <f>SUM(K14:L28)</f>
        <v>#DIV/0!</v>
      </c>
      <c r="L30" s="101"/>
      <c r="O30" s="99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O31" s="5"/>
    </row>
    <row r="33" spans="1:6" x14ac:dyDescent="0.25">
      <c r="A33" s="4"/>
      <c r="B33" s="4"/>
      <c r="C33" s="4"/>
      <c r="D33" s="4"/>
      <c r="E33" s="4"/>
      <c r="F33" s="4"/>
    </row>
  </sheetData>
  <sheetProtection password="C3B4" sheet="1" objects="1" scenarios="1" selectLockedCells="1"/>
  <mergeCells count="84">
    <mergeCell ref="O24:O27"/>
    <mergeCell ref="O28:O30"/>
    <mergeCell ref="K24:L24"/>
    <mergeCell ref="K30:L30"/>
    <mergeCell ref="H25:I25"/>
    <mergeCell ref="K25:L25"/>
    <mergeCell ref="H27:I27"/>
    <mergeCell ref="H28:I28"/>
    <mergeCell ref="B15:E15"/>
    <mergeCell ref="K18:L18"/>
    <mergeCell ref="K27:L27"/>
    <mergeCell ref="K22:L22"/>
    <mergeCell ref="B23:E23"/>
    <mergeCell ref="F23:G23"/>
    <mergeCell ref="H23:I23"/>
    <mergeCell ref="B19:E19"/>
    <mergeCell ref="F19:G19"/>
    <mergeCell ref="K23:L23"/>
    <mergeCell ref="F27:G27"/>
    <mergeCell ref="K15:L15"/>
    <mergeCell ref="K16:L16"/>
    <mergeCell ref="K17:L17"/>
    <mergeCell ref="H14:I14"/>
    <mergeCell ref="H15:I15"/>
    <mergeCell ref="H16:I16"/>
    <mergeCell ref="H17:I17"/>
    <mergeCell ref="F15:G15"/>
    <mergeCell ref="F18:G18"/>
    <mergeCell ref="B30:C30"/>
    <mergeCell ref="F26:G26"/>
    <mergeCell ref="H26:I26"/>
    <mergeCell ref="K26:L26"/>
    <mergeCell ref="B28:E28"/>
    <mergeCell ref="F28:G28"/>
    <mergeCell ref="K28:L28"/>
    <mergeCell ref="B26:E26"/>
    <mergeCell ref="B27:E27"/>
    <mergeCell ref="K21:L21"/>
    <mergeCell ref="K19:L19"/>
    <mergeCell ref="B20:E20"/>
    <mergeCell ref="F20:G20"/>
    <mergeCell ref="H20:I20"/>
    <mergeCell ref="K20:L20"/>
    <mergeCell ref="H19:I19"/>
    <mergeCell ref="H24:I24"/>
    <mergeCell ref="B17:E17"/>
    <mergeCell ref="B25:E25"/>
    <mergeCell ref="F25:G25"/>
    <mergeCell ref="B21:E21"/>
    <mergeCell ref="F21:G21"/>
    <mergeCell ref="H21:I21"/>
    <mergeCell ref="H18:I18"/>
    <mergeCell ref="F17:G17"/>
    <mergeCell ref="B18:E18"/>
    <mergeCell ref="B13:E13"/>
    <mergeCell ref="F13:G13"/>
    <mergeCell ref="F30:J30"/>
    <mergeCell ref="B16:E16"/>
    <mergeCell ref="F16:G16"/>
    <mergeCell ref="B22:E22"/>
    <mergeCell ref="F22:G22"/>
    <mergeCell ref="H22:I22"/>
    <mergeCell ref="B24:E24"/>
    <mergeCell ref="F24:G24"/>
    <mergeCell ref="F4:G4"/>
    <mergeCell ref="F6:G6"/>
    <mergeCell ref="C1:D1"/>
    <mergeCell ref="H1:I1"/>
    <mergeCell ref="B14:E14"/>
    <mergeCell ref="F14:G14"/>
    <mergeCell ref="A12:L12"/>
    <mergeCell ref="H13:I13"/>
    <mergeCell ref="K13:L13"/>
    <mergeCell ref="K14:L14"/>
    <mergeCell ref="K1:L1"/>
    <mergeCell ref="H6:N7"/>
    <mergeCell ref="A8:N9"/>
    <mergeCell ref="K4:L4"/>
    <mergeCell ref="M1:N1"/>
    <mergeCell ref="I4:J4"/>
    <mergeCell ref="A1:B1"/>
    <mergeCell ref="F1:G1"/>
    <mergeCell ref="A6:D6"/>
    <mergeCell ref="B4:C4"/>
  </mergeCells>
  <phoneticPr fontId="1" type="noConversion"/>
  <pageMargins left="0.78" right="0.22" top="0.69" bottom="0.37" header="0.22" footer="0.17"/>
  <pageSetup scale="96" orientation="landscape" r:id="rId1"/>
  <headerFooter alignWithMargins="0">
    <oddHeader>&amp;C&amp;"Tahoma,Bold"Indiana Department of Transportation
PG Asphalt Binder Material Cost Adjustment Calculation &amp;R&amp;"Tahoma,Regular"&amp;9Rev. 08-07-08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Binder Adj Calc</vt:lpstr>
      <vt:lpstr>'PG Binder Adj Calc'!Print_Area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nawwad</cp:lastModifiedBy>
  <cp:lastPrinted>2009-01-28T18:11:45Z</cp:lastPrinted>
  <dcterms:created xsi:type="dcterms:W3CDTF">2006-06-14T12:05:58Z</dcterms:created>
  <dcterms:modified xsi:type="dcterms:W3CDTF">2022-04-06T13:35:51Z</dcterms:modified>
</cp:coreProperties>
</file>