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FR1" sheetId="1" r:id="rId1"/>
    <sheet name="AFR2" sheetId="2" r:id="rId2"/>
    <sheet name="Gateway Transfer" sheetId="3" r:id="rId3"/>
  </sheets>
  <definedNames/>
  <calcPr fullCalcOnLoad="1"/>
</workbook>
</file>

<file path=xl/sharedStrings.xml><?xml version="1.0" encoding="utf-8"?>
<sst xmlns="http://schemas.openxmlformats.org/spreadsheetml/2006/main" count="831" uniqueCount="436">
  <si>
    <t>RECEIPTS</t>
  </si>
  <si>
    <t>Balance Brought Forward</t>
  </si>
  <si>
    <t>Reimbursements &amp; Refunds</t>
  </si>
  <si>
    <t>DISBURSEMENTS</t>
  </si>
  <si>
    <t>Other Services &amp; Charges</t>
  </si>
  <si>
    <t>TOTAL DISBURSEMENTS (disbursements + investments)</t>
  </si>
  <si>
    <t>CLAIMS PAID BY COUNTY</t>
  </si>
  <si>
    <t>Other</t>
  </si>
  <si>
    <t>Totals Only</t>
  </si>
  <si>
    <t>Conservation Education Programs</t>
  </si>
  <si>
    <t xml:space="preserve"> </t>
  </si>
  <si>
    <t>Donations &amp; Memberships</t>
  </si>
  <si>
    <t>Sub-Total (before investment activity)</t>
  </si>
  <si>
    <t>TOTAL (balance forward + receipts + investments)</t>
  </si>
  <si>
    <t>Supervisor Per Diem</t>
  </si>
  <si>
    <t>Contractual Services</t>
  </si>
  <si>
    <t>Salaries + Fringe</t>
  </si>
  <si>
    <t>Purchase of Investments (CDs, savings accounts, transfers)</t>
  </si>
  <si>
    <t>Office Supplies</t>
  </si>
  <si>
    <t>Equipment Rental &amp; Farm Income</t>
  </si>
  <si>
    <t>Sale of Used Equipment</t>
  </si>
  <si>
    <t>Sale of Investments (CDs, savings accounts, transfers)</t>
  </si>
  <si>
    <t>Advertising</t>
  </si>
  <si>
    <t>Annual Meeting Income</t>
  </si>
  <si>
    <t>Workshop/Field Day Expense</t>
  </si>
  <si>
    <t>Workshop/Field Day Income</t>
  </si>
  <si>
    <t>Audit Expense</t>
  </si>
  <si>
    <t>Clean Water Indiana Projects</t>
  </si>
  <si>
    <t>County for District Operations</t>
  </si>
  <si>
    <t>Other Grants (List)</t>
  </si>
  <si>
    <t>Telephone or Other Utilities</t>
  </si>
  <si>
    <t>Annual Meeting Expenses</t>
  </si>
  <si>
    <t>Sales Income</t>
  </si>
  <si>
    <t>Supplies for Resale</t>
  </si>
  <si>
    <t>Cost-Share Projects/Federally-Funded</t>
  </si>
  <si>
    <t>Dues &amp; Subscriptions</t>
  </si>
  <si>
    <t>Repair Expenses</t>
  </si>
  <si>
    <t>Rent</t>
  </si>
  <si>
    <t>Postage &amp; Delivery Expenses</t>
  </si>
  <si>
    <t>Travel/Lodging/Mileage/Registration/Meals</t>
  </si>
  <si>
    <t>Printing/Copying Expense</t>
  </si>
  <si>
    <t>Sales Tax Paid to Ind. Dept. of Revenue</t>
  </si>
  <si>
    <t xml:space="preserve">   Total Intergovernmental Receipts</t>
  </si>
  <si>
    <t>Other Charges for Services (Describe)</t>
  </si>
  <si>
    <t xml:space="preserve">   Total Charges for Services</t>
  </si>
  <si>
    <t>Other Miscellaneous Revenue (Describe)</t>
  </si>
  <si>
    <t xml:space="preserve">   Total Miscellaneous Revenue</t>
  </si>
  <si>
    <t>Capital Outlays (Equipment)</t>
  </si>
  <si>
    <t>Other Disbursements (Describe)</t>
  </si>
  <si>
    <t xml:space="preserve">   Total General Government Disbursements</t>
  </si>
  <si>
    <t>BALANCE AT DECEMBER 31</t>
  </si>
  <si>
    <t>Interest from Checking, CDs, Savings, Etc.</t>
  </si>
  <si>
    <t>Employee Salaries Paid by District</t>
  </si>
  <si>
    <t>Form approved by State Board of Accounts, 2002</t>
  </si>
  <si>
    <t>CHECKING ACCOUNT RECONCILIATION</t>
  </si>
  <si>
    <t>Balances in checking accounts:</t>
  </si>
  <si>
    <t>Name of Bank</t>
  </si>
  <si>
    <t>Date of Statement</t>
  </si>
  <si>
    <t>Statement Balance</t>
  </si>
  <si>
    <t>Total:</t>
  </si>
  <si>
    <t>Outstanding checks (list separately):</t>
  </si>
  <si>
    <t>Ck#</t>
  </si>
  <si>
    <t>Subtract total outstanding checks</t>
  </si>
  <si>
    <t>Plus deposits in transit</t>
  </si>
  <si>
    <t>Adjusted bank balance (should equal Balance at December 31 on reverse side of this form)</t>
  </si>
  <si>
    <t>Petty Cash Fund</t>
  </si>
  <si>
    <t>Cash in Box</t>
  </si>
  <si>
    <t>+</t>
  </si>
  <si>
    <t>Paid Invoices</t>
  </si>
  <si>
    <t>=</t>
  </si>
  <si>
    <t>Cash Change Fund</t>
  </si>
  <si>
    <t>+/-</t>
  </si>
  <si>
    <t>List separately</t>
  </si>
  <si>
    <t>Date of</t>
  </si>
  <si>
    <t>Account or</t>
  </si>
  <si>
    <t>Purchase</t>
  </si>
  <si>
    <t>Beginning</t>
  </si>
  <si>
    <t>Deposits or</t>
  </si>
  <si>
    <t>Earned</t>
  </si>
  <si>
    <t>Withdrawals</t>
  </si>
  <si>
    <t>Ending</t>
  </si>
  <si>
    <t>and identify</t>
  </si>
  <si>
    <t>Purch.</t>
  </si>
  <si>
    <t>Serial Number</t>
  </si>
  <si>
    <t>Cost</t>
  </si>
  <si>
    <t>Value or</t>
  </si>
  <si>
    <t>Purchases of</t>
  </si>
  <si>
    <t>Interest</t>
  </si>
  <si>
    <t>or Sales of</t>
  </si>
  <si>
    <t>Balance</t>
  </si>
  <si>
    <t>Investments</t>
  </si>
  <si>
    <t>Savings Accts</t>
  </si>
  <si>
    <t>XXX</t>
  </si>
  <si>
    <t>XXXXX</t>
  </si>
  <si>
    <t>CDs</t>
  </si>
  <si>
    <t>Totals</t>
  </si>
  <si>
    <t>This District Financial Report is true to the best of my</t>
  </si>
  <si>
    <t>Auditing Committee Statement:  We certify that we</t>
  </si>
  <si>
    <t>knowledge and belief.</t>
  </si>
  <si>
    <t>have audited the general journal, ledgers, receipts,</t>
  </si>
  <si>
    <t>checks, and bank statements, and found this</t>
  </si>
  <si>
    <t>, Treasurer</t>
  </si>
  <si>
    <t>, Member</t>
  </si>
  <si>
    <t>Date</t>
  </si>
  <si>
    <r>
      <t>Amount Over+/</t>
    </r>
    <r>
      <rPr>
        <sz val="10"/>
        <color indexed="10"/>
        <rFont val="Arial"/>
        <family val="2"/>
      </rPr>
      <t>(Under-)</t>
    </r>
  </si>
  <si>
    <t>Federal Funds/319 Grant</t>
  </si>
  <si>
    <r>
      <t xml:space="preserve">ANNUAL FINANCIAL REPORT OF </t>
    </r>
    <r>
      <rPr>
        <sz val="10"/>
        <rFont val="Arial"/>
        <family val="2"/>
      </rPr>
      <t>COUNTY SWCD</t>
    </r>
  </si>
  <si>
    <t xml:space="preserve">Other Grants </t>
  </si>
  <si>
    <t>Cost-Share Projects/SWCD-Funded</t>
  </si>
  <si>
    <t xml:space="preserve">Other Disbursements </t>
  </si>
  <si>
    <t>Total Cash Available (excluding investments) as of 12/31/10</t>
  </si>
  <si>
    <t>INVESTMENTS INVENTORY AS OF 12/31/10</t>
  </si>
  <si>
    <t>District Financial Report to be accurate for 2010.</t>
  </si>
  <si>
    <t>__________________________________  County SWCD</t>
  </si>
  <si>
    <t>State-CWI Matching Grant for District Operations</t>
  </si>
  <si>
    <t>All Other Clean Water Indiana Grant Funds</t>
  </si>
  <si>
    <t>State for District Operations</t>
  </si>
  <si>
    <t>Clean Water Indiana Grant</t>
  </si>
  <si>
    <t>Federal Funds</t>
  </si>
  <si>
    <t>Sale of Investments (CDs, saving accounts, transfers)</t>
  </si>
  <si>
    <t>Sales Tax Paid to IN Dept. of Revenue</t>
  </si>
  <si>
    <t>Other Disbursements (Describe) Misc. (AR Credit)</t>
  </si>
  <si>
    <t>Purchase of Investments (CDs saving accounts, transfers)</t>
  </si>
  <si>
    <t>INVESTMENT INVENTORY</t>
  </si>
  <si>
    <t>Beginning Investments</t>
  </si>
  <si>
    <t>Ending Investments</t>
  </si>
  <si>
    <t>Change (+/-)</t>
  </si>
  <si>
    <t>CASH BOXES</t>
  </si>
  <si>
    <t>Petty Cash</t>
  </si>
  <si>
    <t>Cash Change</t>
  </si>
  <si>
    <t xml:space="preserve"> STATE MATCH QUALIFICATION</t>
  </si>
  <si>
    <t>Amount Due</t>
  </si>
  <si>
    <t>Payment Process Status</t>
  </si>
  <si>
    <t>Payment Process Date</t>
  </si>
  <si>
    <t>R101</t>
  </si>
  <si>
    <t>Taxes and Intergovernmental</t>
  </si>
  <si>
    <t>General Property Taxes</t>
  </si>
  <si>
    <t>R102</t>
  </si>
  <si>
    <t>County Adjusted Gross Income Tax (CAGIT)</t>
  </si>
  <si>
    <t>R103</t>
  </si>
  <si>
    <t>County Economic Development Income Tax (CEDIT)</t>
  </si>
  <si>
    <t>R104</t>
  </si>
  <si>
    <t>County Option Income Tax (COIT)</t>
  </si>
  <si>
    <t>R105</t>
  </si>
  <si>
    <t>Local Option Income Tax (LOIT)</t>
  </si>
  <si>
    <t>R106</t>
  </si>
  <si>
    <t>Food and Beverage Tax</t>
  </si>
  <si>
    <t>R107</t>
  </si>
  <si>
    <t>Innkeepers Tax</t>
  </si>
  <si>
    <t>R108</t>
  </si>
  <si>
    <t>Other Taxes</t>
  </si>
  <si>
    <t>R109</t>
  </si>
  <si>
    <t>Alcoholic Beverage/Liquor Excise Tax Distribution</t>
  </si>
  <si>
    <t>R110</t>
  </si>
  <si>
    <t>Casino/Riverboat Distribution</t>
  </si>
  <si>
    <t>R111</t>
  </si>
  <si>
    <t>Cigarette Tax Distribution</t>
  </si>
  <si>
    <t>R112</t>
  </si>
  <si>
    <t>Financial Institution Tax distribution</t>
  </si>
  <si>
    <t>R113</t>
  </si>
  <si>
    <t>Local Road and Street Distribution</t>
  </si>
  <si>
    <t>R114</t>
  </si>
  <si>
    <t>Vehicle/Aircraft Excise Tax Distribution</t>
  </si>
  <si>
    <t>R115</t>
  </si>
  <si>
    <t>Major Moves Distribution</t>
  </si>
  <si>
    <t>R116</t>
  </si>
  <si>
    <t>Motor Vehicle Highway Distribution</t>
  </si>
  <si>
    <t>R117</t>
  </si>
  <si>
    <t>AFDC/Food Stamps Grants and Distribution</t>
  </si>
  <si>
    <t>R118</t>
  </si>
  <si>
    <t>Child Support and Child Welfare Grants and Distribution</t>
  </si>
  <si>
    <t>R119</t>
  </si>
  <si>
    <t>State, Federal, and Local Payments in Lieu of Taxes</t>
  </si>
  <si>
    <t>R120</t>
  </si>
  <si>
    <t>Other Grants and Distributions</t>
  </si>
  <si>
    <t>R121</t>
  </si>
  <si>
    <t>County Funds for Soil/Water Operations</t>
  </si>
  <si>
    <t>R122</t>
  </si>
  <si>
    <t>State Funds for Soil/Water Operations</t>
  </si>
  <si>
    <t>R201</t>
  </si>
  <si>
    <t>Licenses and Permits</t>
  </si>
  <si>
    <t>Electrical and Plumbing Licenses and Permits</t>
  </si>
  <si>
    <t>R202</t>
  </si>
  <si>
    <t>Food and Amusement Licenses and Permits</t>
  </si>
  <si>
    <t>R203</t>
  </si>
  <si>
    <t>Planning, Zoning, and Building Permits</t>
  </si>
  <si>
    <t>R204</t>
  </si>
  <si>
    <t>Watercraft Licenses and Permits</t>
  </si>
  <si>
    <t>R205</t>
  </si>
  <si>
    <t>Gun Permits</t>
  </si>
  <si>
    <t>R206</t>
  </si>
  <si>
    <t>Sign Permits</t>
  </si>
  <si>
    <t>R207</t>
  </si>
  <si>
    <t>Street and Curb Cuts Permits</t>
  </si>
  <si>
    <t>R208</t>
  </si>
  <si>
    <t>Dog Licenses</t>
  </si>
  <si>
    <t>R209</t>
  </si>
  <si>
    <t>Other Licenses and Permits</t>
  </si>
  <si>
    <t>R401</t>
  </si>
  <si>
    <t>Charges for Services</t>
  </si>
  <si>
    <t>County Auditor</t>
  </si>
  <si>
    <t>R402</t>
  </si>
  <si>
    <t>County Recorder</t>
  </si>
  <si>
    <t>R403</t>
  </si>
  <si>
    <t>County Sheriff</t>
  </si>
  <si>
    <t>R404</t>
  </si>
  <si>
    <t>County Treasurer</t>
  </si>
  <si>
    <t>R405</t>
  </si>
  <si>
    <t>Health Department</t>
  </si>
  <si>
    <t>R406</t>
  </si>
  <si>
    <t>Street Maintenance</t>
  </si>
  <si>
    <t>R407</t>
  </si>
  <si>
    <t>911 Telephone Service</t>
  </si>
  <si>
    <t>R408</t>
  </si>
  <si>
    <t>Emergency Medical Services Fees</t>
  </si>
  <si>
    <t>R409</t>
  </si>
  <si>
    <t>Document and Copy Fees</t>
  </si>
  <si>
    <t>R410</t>
  </si>
  <si>
    <t>Fire Protection Contracts and Service Fees</t>
  </si>
  <si>
    <t>R411</t>
  </si>
  <si>
    <t>Park and Recreation Receipts</t>
  </si>
  <si>
    <t>R412</t>
  </si>
  <si>
    <t>Parking Receipts</t>
  </si>
  <si>
    <t>R413</t>
  </si>
  <si>
    <t>Rental of Property</t>
  </si>
  <si>
    <t>R414</t>
  </si>
  <si>
    <t>Federal, State, and Local Reimbursement for Services</t>
  </si>
  <si>
    <t>R415</t>
  </si>
  <si>
    <t>Statewide Library (PLAC) Card</t>
  </si>
  <si>
    <t>R416</t>
  </si>
  <si>
    <t>Garbage/Trash Collection and Landfill Charges</t>
  </si>
  <si>
    <t>R417</t>
  </si>
  <si>
    <t>Airport Receipts</t>
  </si>
  <si>
    <t>R418</t>
  </si>
  <si>
    <t>Cemetery Receipts</t>
  </si>
  <si>
    <t>R419</t>
  </si>
  <si>
    <t>Storm Water Fees</t>
  </si>
  <si>
    <t>R420</t>
  </si>
  <si>
    <t>Sewage Fees</t>
  </si>
  <si>
    <t>R421</t>
  </si>
  <si>
    <t>Metered or Measured Sales and Services</t>
  </si>
  <si>
    <t>R422</t>
  </si>
  <si>
    <t>Unmetered Sales and Services</t>
  </si>
  <si>
    <t>R423</t>
  </si>
  <si>
    <t>Other Charges for Services, Sales, and Fees</t>
  </si>
  <si>
    <t>R501</t>
  </si>
  <si>
    <t>Fines, Forfeitures, and Fees</t>
  </si>
  <si>
    <t>Clerk of the Circuit Court</t>
  </si>
  <si>
    <t>R502</t>
  </si>
  <si>
    <t>Court Costs and Receipts</t>
  </si>
  <si>
    <t>R503</t>
  </si>
  <si>
    <t>Bond Forfeitures</t>
  </si>
  <si>
    <t>R504</t>
  </si>
  <si>
    <t>Ordinance Violations</t>
  </si>
  <si>
    <t>R505</t>
  </si>
  <si>
    <t>Other Fines and Fees</t>
  </si>
  <si>
    <t>R801</t>
  </si>
  <si>
    <t>Utility Penalties</t>
  </si>
  <si>
    <t>R901</t>
  </si>
  <si>
    <t>Other Receipts</t>
  </si>
  <si>
    <t>Sale of Investments</t>
  </si>
  <si>
    <t>R902</t>
  </si>
  <si>
    <t>Earnings on Investments</t>
  </si>
  <si>
    <t>R903</t>
  </si>
  <si>
    <t>Tax Anticipation Warrants</t>
  </si>
  <si>
    <t>R904</t>
  </si>
  <si>
    <t>Proceeds from Borrowings</t>
  </si>
  <si>
    <t>R905</t>
  </si>
  <si>
    <t>Sale of Capital Assets</t>
  </si>
  <si>
    <t>R906</t>
  </si>
  <si>
    <t>Refunds and Reimbursements</t>
  </si>
  <si>
    <t>R907</t>
  </si>
  <si>
    <t>Benefit Plan Contributions</t>
  </si>
  <si>
    <t>R908</t>
  </si>
  <si>
    <t>Donations, Gifts, and Bequests</t>
  </si>
  <si>
    <t>R909</t>
  </si>
  <si>
    <t>Payroll Fund and Clearing Account Receipts</t>
  </si>
  <si>
    <t>R910</t>
  </si>
  <si>
    <t>Transfers In</t>
  </si>
  <si>
    <t>R911</t>
  </si>
  <si>
    <t>Borrowed from Another Fund</t>
  </si>
  <si>
    <t>R912</t>
  </si>
  <si>
    <t>Interfund Loan Repayments Received</t>
  </si>
  <si>
    <t>R913</t>
  </si>
  <si>
    <t>Gateway-Receipts</t>
  </si>
  <si>
    <t>Disbursement</t>
  </si>
  <si>
    <t>Code</t>
  </si>
  <si>
    <t>High Level Classification</t>
  </si>
  <si>
    <t>Detail Classification</t>
  </si>
  <si>
    <t>D101</t>
  </si>
  <si>
    <t>Personal Services</t>
  </si>
  <si>
    <t>Salaries and Wages</t>
  </si>
  <si>
    <t>D102</t>
  </si>
  <si>
    <t>Employer's Share FICA</t>
  </si>
  <si>
    <t>D103</t>
  </si>
  <si>
    <t>PERF</t>
  </si>
  <si>
    <t>D104</t>
  </si>
  <si>
    <t>Insurance</t>
  </si>
  <si>
    <t>D105</t>
  </si>
  <si>
    <t>Other Benefits</t>
  </si>
  <si>
    <t>D106</t>
  </si>
  <si>
    <t>Other Personal Services</t>
  </si>
  <si>
    <t>D201</t>
  </si>
  <si>
    <t>Supplies</t>
  </si>
  <si>
    <t>D202</t>
  </si>
  <si>
    <t>Operating Supplies</t>
  </si>
  <si>
    <t>D203</t>
  </si>
  <si>
    <t>Repair and Maintenance Supplies</t>
  </si>
  <si>
    <t>D204</t>
  </si>
  <si>
    <t>Other Supplies</t>
  </si>
  <si>
    <t>D301</t>
  </si>
  <si>
    <t>Other Services and Charges</t>
  </si>
  <si>
    <t>Professional Services</t>
  </si>
  <si>
    <t>D302</t>
  </si>
  <si>
    <t>Travel Expense</t>
  </si>
  <si>
    <t>D303</t>
  </si>
  <si>
    <t>Printing and Advertising</t>
  </si>
  <si>
    <t>D304</t>
  </si>
  <si>
    <t>D305</t>
  </si>
  <si>
    <t>Utilities</t>
  </si>
  <si>
    <t>D306</t>
  </si>
  <si>
    <t>Repairs and Maintenance</t>
  </si>
  <si>
    <t>D307</t>
  </si>
  <si>
    <t>D308</t>
  </si>
  <si>
    <t>Data Processing</t>
  </si>
  <si>
    <t>D309</t>
  </si>
  <si>
    <t>Care of Cemeteries</t>
  </si>
  <si>
    <t>D310</t>
  </si>
  <si>
    <t xml:space="preserve">Professional Meetings and Training </t>
  </si>
  <si>
    <t>D311</t>
  </si>
  <si>
    <t>Purchases for Resale</t>
  </si>
  <si>
    <t>D312</t>
  </si>
  <si>
    <t>D801</t>
  </si>
  <si>
    <t>Township Assistance</t>
  </si>
  <si>
    <t>Emergency Shelter</t>
  </si>
  <si>
    <t>D802</t>
  </si>
  <si>
    <t>Housing</t>
  </si>
  <si>
    <t>D803</t>
  </si>
  <si>
    <t>D804</t>
  </si>
  <si>
    <t>Food</t>
  </si>
  <si>
    <t>D805</t>
  </si>
  <si>
    <t>Clothing</t>
  </si>
  <si>
    <t>D806</t>
  </si>
  <si>
    <t>Household Supplies</t>
  </si>
  <si>
    <t>D807</t>
  </si>
  <si>
    <t>Transportation</t>
  </si>
  <si>
    <t>D808</t>
  </si>
  <si>
    <t>Health Care</t>
  </si>
  <si>
    <t>D809</t>
  </si>
  <si>
    <t>Funerals, Burials, Cremations</t>
  </si>
  <si>
    <t>D810</t>
  </si>
  <si>
    <t>Other Direct Relief</t>
  </si>
  <si>
    <t>D401</t>
  </si>
  <si>
    <t>Debt Service</t>
  </si>
  <si>
    <t>Payments on Tax Anticipation Warrants Principal</t>
  </si>
  <si>
    <t>D402</t>
  </si>
  <si>
    <t>Payments on Tax Anticipation Warrants Interest</t>
  </si>
  <si>
    <t>D403</t>
  </si>
  <si>
    <t>Payments on Bonds and Other Debt Principal</t>
  </si>
  <si>
    <t>D404</t>
  </si>
  <si>
    <t>Payments on Bonds and Other Debt Interest</t>
  </si>
  <si>
    <t>D501</t>
  </si>
  <si>
    <t>Capital Outlays</t>
  </si>
  <si>
    <t>Land</t>
  </si>
  <si>
    <t>D502</t>
  </si>
  <si>
    <t>Infrastructure</t>
  </si>
  <si>
    <t>D503</t>
  </si>
  <si>
    <t>Buildings</t>
  </si>
  <si>
    <t>D504</t>
  </si>
  <si>
    <t>Improvements Other Than Buildings</t>
  </si>
  <si>
    <t>D505</t>
  </si>
  <si>
    <t>Machinery, Equipment, and Vehicles</t>
  </si>
  <si>
    <t>D506</t>
  </si>
  <si>
    <t>Construction</t>
  </si>
  <si>
    <t>D507</t>
  </si>
  <si>
    <t>Books and Other Media</t>
  </si>
  <si>
    <t>D508</t>
  </si>
  <si>
    <t>Other Capital Outlays</t>
  </si>
  <si>
    <t>D600</t>
  </si>
  <si>
    <t>Operations</t>
  </si>
  <si>
    <t>D601</t>
  </si>
  <si>
    <t>Administrative and General</t>
  </si>
  <si>
    <t>D602</t>
  </si>
  <si>
    <t>Bad Debt</t>
  </si>
  <si>
    <t>D603</t>
  </si>
  <si>
    <t>Chemicals</t>
  </si>
  <si>
    <t>D604</t>
  </si>
  <si>
    <t>D605</t>
  </si>
  <si>
    <t>Customer Accounts</t>
  </si>
  <si>
    <t>D606</t>
  </si>
  <si>
    <t>Customer Service</t>
  </si>
  <si>
    <t>D607</t>
  </si>
  <si>
    <t>Transmission and Distribution</t>
  </si>
  <si>
    <t>D608</t>
  </si>
  <si>
    <t>Employee Pensions and Benefits</t>
  </si>
  <si>
    <t>D609</t>
  </si>
  <si>
    <t>Fuel for Power Production</t>
  </si>
  <si>
    <t>D610</t>
  </si>
  <si>
    <t>Gas Purchase, Production, and Supply</t>
  </si>
  <si>
    <t>D611</t>
  </si>
  <si>
    <t>Gas Storage</t>
  </si>
  <si>
    <t>D612</t>
  </si>
  <si>
    <t>Materials and Supplies</t>
  </si>
  <si>
    <t>D613</t>
  </si>
  <si>
    <t>Power Production\Purchased Power</t>
  </si>
  <si>
    <t>D614</t>
  </si>
  <si>
    <t>Purchased Wastewater Treatment</t>
  </si>
  <si>
    <t>D615</t>
  </si>
  <si>
    <t>Purchased Water</t>
  </si>
  <si>
    <t>D616</t>
  </si>
  <si>
    <t>Regulatory Commission</t>
  </si>
  <si>
    <t>D617</t>
  </si>
  <si>
    <t>Sales Promotion</t>
  </si>
  <si>
    <t>D618</t>
  </si>
  <si>
    <t>Sludge Removal</t>
  </si>
  <si>
    <t>D619</t>
  </si>
  <si>
    <t>D620</t>
  </si>
  <si>
    <t>Other Operating</t>
  </si>
  <si>
    <t>D701</t>
  </si>
  <si>
    <t>Other Disbursements</t>
  </si>
  <si>
    <t>Payments To or On Behalf of Beneficiaries</t>
  </si>
  <si>
    <t>D702</t>
  </si>
  <si>
    <t>Payment of Taxes and Other Payroll Withholdings</t>
  </si>
  <si>
    <t>D703</t>
  </si>
  <si>
    <t>Distributions to Other Governmental Entities</t>
  </si>
  <si>
    <t>D704</t>
  </si>
  <si>
    <t>Transfers Out</t>
  </si>
  <si>
    <t>D705</t>
  </si>
  <si>
    <t>Loaned to Another Fund</t>
  </si>
  <si>
    <t>D706</t>
  </si>
  <si>
    <t>Interfund Loan Repayments</t>
  </si>
  <si>
    <t>D707</t>
  </si>
  <si>
    <t>D900</t>
  </si>
  <si>
    <t>Purchase of Investments</t>
  </si>
  <si>
    <t>(File with ISDA-Division of Soil Conservation by March 31, 2012)</t>
  </si>
  <si>
    <t>January 1, 2011 through December 31,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</si>
</sst>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mm/dd/yy"/>
    <numFmt numFmtId="167" formatCode="mmmmm\-yy"/>
    <numFmt numFmtId="168" formatCode="[$-409]dddd\,\ mmmm\ dd\,\ yyyy"/>
    <numFmt numFmtId="169" formatCode="m/d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/>
    </xf>
    <xf numFmtId="40" fontId="0" fillId="0" borderId="13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8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4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4" fontId="0" fillId="0" borderId="10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40" fontId="0" fillId="33" borderId="10" xfId="0" applyNumberFormat="1" applyFill="1" applyBorder="1" applyAlignment="1" applyProtection="1">
      <alignment horizontal="right"/>
      <protection/>
    </xf>
    <xf numFmtId="8" fontId="0" fillId="0" borderId="10" xfId="0" applyNumberFormat="1" applyBorder="1" applyAlignment="1" applyProtection="1">
      <alignment horizontal="right"/>
      <protection/>
    </xf>
    <xf numFmtId="8" fontId="0" fillId="0" borderId="10" xfId="0" applyNumberFormat="1" applyBorder="1" applyAlignment="1" applyProtection="1">
      <alignment horizontal="right"/>
      <protection locked="0"/>
    </xf>
    <xf numFmtId="40" fontId="0" fillId="0" borderId="13" xfId="0" applyNumberFormat="1" applyBorder="1" applyAlignment="1" applyProtection="1">
      <alignment horizontal="right"/>
      <protection locked="0"/>
    </xf>
    <xf numFmtId="40" fontId="0" fillId="0" borderId="1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7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4" fontId="3" fillId="0" borderId="13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6" fillId="17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21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15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2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5" borderId="0" xfId="0" applyFill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46" borderId="0" xfId="0" applyFont="1" applyFill="1" applyAlignment="1">
      <alignment horizontal="left"/>
    </xf>
    <xf numFmtId="43" fontId="1" fillId="46" borderId="0" xfId="42" applyFont="1" applyFill="1" applyAlignment="1">
      <alignment/>
    </xf>
    <xf numFmtId="0" fontId="0" fillId="19" borderId="0" xfId="0" applyFont="1" applyFill="1" applyAlignment="1">
      <alignment horizontal="left"/>
    </xf>
    <xf numFmtId="0" fontId="0" fillId="2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41" borderId="0" xfId="0" applyFont="1" applyFill="1" applyAlignment="1">
      <alignment horizontal="left"/>
    </xf>
    <xf numFmtId="0" fontId="0" fillId="16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18" borderId="0" xfId="0" applyFont="1" applyFill="1" applyAlignment="1">
      <alignment horizontal="left"/>
    </xf>
    <xf numFmtId="0" fontId="0" fillId="43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  <xf numFmtId="0" fontId="0" fillId="17" borderId="0" xfId="0" applyFont="1" applyFill="1" applyAlignment="1">
      <alignment horizontal="left"/>
    </xf>
    <xf numFmtId="0" fontId="0" fillId="42" borderId="0" xfId="0" applyFont="1" applyFill="1" applyAlignment="1">
      <alignment horizontal="left"/>
    </xf>
    <xf numFmtId="0" fontId="0" fillId="39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40" fontId="0" fillId="0" borderId="0" xfId="0" applyNumberFormat="1" applyAlignment="1">
      <alignment/>
    </xf>
    <xf numFmtId="4" fontId="0" fillId="45" borderId="0" xfId="0" applyNumberFormat="1" applyFill="1" applyAlignment="1">
      <alignment/>
    </xf>
    <xf numFmtId="44" fontId="0" fillId="0" borderId="0" xfId="44" applyFont="1" applyAlignment="1">
      <alignment/>
    </xf>
    <xf numFmtId="44" fontId="0" fillId="45" borderId="0" xfId="44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44" fontId="1" fillId="0" borderId="0" xfId="44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4" fontId="1" fillId="0" borderId="0" xfId="44" applyFont="1" applyFill="1" applyAlignment="1">
      <alignment/>
    </xf>
    <xf numFmtId="0" fontId="0" fillId="0" borderId="12" xfId="0" applyFill="1" applyBorder="1" applyAlignment="1">
      <alignment/>
    </xf>
    <xf numFmtId="43" fontId="1" fillId="0" borderId="0" xfId="42" applyFont="1" applyFill="1" applyAlignment="1">
      <alignment horizontal="left"/>
    </xf>
    <xf numFmtId="43" fontId="1" fillId="0" borderId="0" xfId="42" applyFont="1" applyFill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8" fontId="0" fillId="0" borderId="18" xfId="0" applyNumberFormat="1" applyBorder="1" applyAlignment="1" applyProtection="1">
      <alignment/>
      <protection locked="0"/>
    </xf>
    <xf numFmtId="7" fontId="0" fillId="0" borderId="18" xfId="0" applyNumberFormat="1" applyBorder="1" applyAlignment="1">
      <alignment/>
    </xf>
    <xf numFmtId="39" fontId="3" fillId="0" borderId="12" xfId="0" applyNumberFormat="1" applyFont="1" applyBorder="1" applyAlignment="1" applyProtection="1">
      <alignment/>
      <protection locked="0"/>
    </xf>
    <xf numFmtId="39" fontId="3" fillId="0" borderId="14" xfId="0" applyNumberFormat="1" applyFont="1" applyBorder="1" applyAlignment="1" applyProtection="1">
      <alignment/>
      <protection locked="0"/>
    </xf>
    <xf numFmtId="39" fontId="3" fillId="0" borderId="12" xfId="0" applyNumberFormat="1" applyFont="1" applyBorder="1" applyAlignment="1">
      <alignment/>
    </xf>
    <xf numFmtId="39" fontId="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39" fontId="3" fillId="0" borderId="12" xfId="0" applyNumberFormat="1" applyFont="1" applyBorder="1" applyAlignment="1" applyProtection="1">
      <alignment horizontal="right"/>
      <protection locked="0"/>
    </xf>
    <xf numFmtId="39" fontId="0" fillId="0" borderId="14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4" fontId="0" fillId="0" borderId="18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5" fontId="0" fillId="0" borderId="18" xfId="0" applyNumberFormat="1" applyBorder="1" applyAlignment="1">
      <alignment/>
    </xf>
    <xf numFmtId="7" fontId="3" fillId="0" borderId="12" xfId="0" applyNumberFormat="1" applyFont="1" applyBorder="1" applyAlignment="1" applyProtection="1">
      <alignment horizontal="right"/>
      <protection/>
    </xf>
    <xf numFmtId="7" fontId="0" fillId="0" borderId="14" xfId="0" applyNumberFormat="1" applyBorder="1" applyAlignment="1" applyProtection="1">
      <alignment/>
      <protection/>
    </xf>
    <xf numFmtId="7" fontId="3" fillId="0" borderId="12" xfId="0" applyNumberFormat="1" applyFont="1" applyBorder="1" applyAlignment="1">
      <alignment/>
    </xf>
    <xf numFmtId="7" fontId="3" fillId="0" borderId="14" xfId="0" applyNumberFormat="1" applyFont="1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4" fontId="3" fillId="0" borderId="19" xfId="0" applyNumberFormat="1" applyFont="1" applyBorder="1" applyAlignment="1" applyProtection="1">
      <alignment horizontal="center"/>
      <protection/>
    </xf>
    <xf numFmtId="7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7" fontId="0" fillId="0" borderId="11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166" fontId="0" fillId="0" borderId="18" xfId="0" applyNumberFormat="1" applyBorder="1" applyAlignment="1" applyProtection="1">
      <alignment/>
      <protection locked="0"/>
    </xf>
    <xf numFmtId="7" fontId="0" fillId="0" borderId="12" xfId="0" applyNumberFormat="1" applyBorder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 locked="0"/>
    </xf>
    <xf numFmtId="8" fontId="0" fillId="0" borderId="11" xfId="0" applyNumberForma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85" zoomScaleNormal="85" zoomScalePageLayoutView="0" workbookViewId="0" topLeftCell="A25">
      <selection activeCell="D54" sqref="D54"/>
    </sheetView>
  </sheetViews>
  <sheetFormatPr defaultColWidth="9.140625" defaultRowHeight="12.75"/>
  <cols>
    <col min="1" max="1" width="39.421875" style="0" customWidth="1"/>
    <col min="2" max="3" width="18.7109375" style="0" customWidth="1"/>
    <col min="4" max="4" width="15.7109375" style="0" customWidth="1"/>
    <col min="5" max="5" width="16.00390625" style="0" customWidth="1"/>
    <col min="6" max="8" width="0" style="0" hidden="1" customWidth="1"/>
    <col min="9" max="9" width="17.8515625" style="0" hidden="1" customWidth="1"/>
    <col min="10" max="10" width="1.1484375" style="80" customWidth="1"/>
  </cols>
  <sheetData>
    <row r="1" ht="11.25" customHeight="1">
      <c r="A1" s="8" t="s">
        <v>53</v>
      </c>
    </row>
    <row r="2" spans="1:5" ht="12.75">
      <c r="A2" s="126" t="s">
        <v>106</v>
      </c>
      <c r="B2" s="126"/>
      <c r="C2" s="126"/>
      <c r="D2" s="126"/>
      <c r="E2" s="126"/>
    </row>
    <row r="3" spans="1:5" ht="12.75">
      <c r="A3" s="127" t="s">
        <v>435</v>
      </c>
      <c r="B3" s="126"/>
      <c r="C3" s="126"/>
      <c r="D3" s="126"/>
      <c r="E3" s="126"/>
    </row>
    <row r="4" spans="1:5" ht="12.75">
      <c r="A4" s="127" t="s">
        <v>434</v>
      </c>
      <c r="B4" s="126"/>
      <c r="C4" s="126"/>
      <c r="D4" s="126"/>
      <c r="E4" s="126"/>
    </row>
    <row r="5" spans="1:5" ht="12.75">
      <c r="A5" s="7" t="s">
        <v>1</v>
      </c>
      <c r="B5" s="122"/>
      <c r="C5" s="123"/>
      <c r="D5" s="12"/>
      <c r="E5" s="12">
        <v>0</v>
      </c>
    </row>
    <row r="6" spans="1:6" ht="12.75">
      <c r="A6" s="6" t="s">
        <v>0</v>
      </c>
      <c r="B6" s="2"/>
      <c r="C6" s="2"/>
      <c r="D6" s="19" t="s">
        <v>10</v>
      </c>
      <c r="E6" s="18"/>
      <c r="F6" s="50" t="s">
        <v>0</v>
      </c>
    </row>
    <row r="7" spans="1:6" ht="12.75">
      <c r="A7" s="3" t="s">
        <v>114</v>
      </c>
      <c r="B7" s="122"/>
      <c r="C7" s="123"/>
      <c r="D7" s="10">
        <v>0</v>
      </c>
      <c r="E7" s="19" t="s">
        <v>10</v>
      </c>
      <c r="F7" s="51" t="s">
        <v>116</v>
      </c>
    </row>
    <row r="8" spans="1:6" ht="12.75">
      <c r="A8" s="3" t="s">
        <v>115</v>
      </c>
      <c r="B8" s="122"/>
      <c r="C8" s="123"/>
      <c r="D8" s="10">
        <v>0</v>
      </c>
      <c r="E8" s="19" t="s">
        <v>10</v>
      </c>
      <c r="F8" s="52" t="s">
        <v>117</v>
      </c>
    </row>
    <row r="9" spans="1:6" ht="12.75">
      <c r="A9" s="3" t="s">
        <v>28</v>
      </c>
      <c r="B9" s="120" t="s">
        <v>10</v>
      </c>
      <c r="C9" s="121"/>
      <c r="D9" s="23">
        <v>0</v>
      </c>
      <c r="E9" s="19" t="s">
        <v>10</v>
      </c>
      <c r="F9" s="53" t="s">
        <v>28</v>
      </c>
    </row>
    <row r="10" spans="1:6" ht="12.75">
      <c r="A10" s="3" t="s">
        <v>105</v>
      </c>
      <c r="B10" s="120"/>
      <c r="C10" s="121"/>
      <c r="D10" s="23">
        <v>0</v>
      </c>
      <c r="E10" s="19" t="s">
        <v>10</v>
      </c>
      <c r="F10" s="52" t="s">
        <v>118</v>
      </c>
    </row>
    <row r="11" spans="1:6" ht="12.75">
      <c r="A11" s="3" t="s">
        <v>107</v>
      </c>
      <c r="B11" s="120"/>
      <c r="C11" s="121"/>
      <c r="D11" s="23">
        <v>0</v>
      </c>
      <c r="E11" s="19" t="s">
        <v>10</v>
      </c>
      <c r="F11" s="52" t="s">
        <v>29</v>
      </c>
    </row>
    <row r="12" spans="1:6" ht="12.75">
      <c r="A12" s="3" t="s">
        <v>29</v>
      </c>
      <c r="B12" s="120"/>
      <c r="C12" s="121"/>
      <c r="D12" s="23">
        <v>0</v>
      </c>
      <c r="E12" s="19" t="s">
        <v>10</v>
      </c>
      <c r="F12" s="52" t="s">
        <v>29</v>
      </c>
    </row>
    <row r="13" spans="1:6" ht="12.75">
      <c r="A13" s="6" t="s">
        <v>42</v>
      </c>
      <c r="B13" s="14"/>
      <c r="C13" s="15"/>
      <c r="D13" s="19"/>
      <c r="E13" s="10">
        <f>SUM(D7:D12)</f>
        <v>0</v>
      </c>
      <c r="F13" s="50" t="s">
        <v>42</v>
      </c>
    </row>
    <row r="14" spans="1:6" ht="12.75">
      <c r="A14" s="3" t="s">
        <v>19</v>
      </c>
      <c r="B14" s="120"/>
      <c r="C14" s="121"/>
      <c r="D14" s="23">
        <v>0</v>
      </c>
      <c r="E14" s="19" t="s">
        <v>10</v>
      </c>
      <c r="F14" s="54" t="s">
        <v>19</v>
      </c>
    </row>
    <row r="15" spans="1:6" ht="12.75">
      <c r="A15" s="3" t="s">
        <v>11</v>
      </c>
      <c r="B15" s="120"/>
      <c r="C15" s="121"/>
      <c r="D15" s="23">
        <v>0</v>
      </c>
      <c r="E15" s="19" t="s">
        <v>10</v>
      </c>
      <c r="F15" s="55" t="s">
        <v>11</v>
      </c>
    </row>
    <row r="16" spans="1:6" ht="12.75">
      <c r="A16" s="3" t="s">
        <v>43</v>
      </c>
      <c r="B16" s="120"/>
      <c r="C16" s="121"/>
      <c r="D16" s="23">
        <v>0</v>
      </c>
      <c r="E16" s="19"/>
      <c r="F16" s="56" t="s">
        <v>43</v>
      </c>
    </row>
    <row r="17" spans="1:6" ht="12.75">
      <c r="A17" s="3" t="s">
        <v>43</v>
      </c>
      <c r="B17" s="120"/>
      <c r="C17" s="121"/>
      <c r="D17" s="23">
        <v>0</v>
      </c>
      <c r="E17" s="19"/>
      <c r="F17" s="56" t="s">
        <v>43</v>
      </c>
    </row>
    <row r="18" spans="1:6" ht="12.75">
      <c r="A18" s="3" t="s">
        <v>43</v>
      </c>
      <c r="B18" s="120"/>
      <c r="C18" s="121"/>
      <c r="D18" s="23">
        <v>0</v>
      </c>
      <c r="E18" s="19" t="s">
        <v>10</v>
      </c>
      <c r="F18" s="56" t="s">
        <v>43</v>
      </c>
    </row>
    <row r="19" spans="1:6" ht="12.75">
      <c r="A19" s="6" t="s">
        <v>44</v>
      </c>
      <c r="B19" s="14"/>
      <c r="C19" s="15"/>
      <c r="D19" s="19"/>
      <c r="E19" s="10">
        <f>SUM(D14:D18)</f>
        <v>0</v>
      </c>
      <c r="F19" s="50" t="s">
        <v>44</v>
      </c>
    </row>
    <row r="20" spans="1:6" ht="12.75">
      <c r="A20" s="3" t="s">
        <v>22</v>
      </c>
      <c r="B20" s="120"/>
      <c r="C20" s="121"/>
      <c r="D20" s="23">
        <v>0</v>
      </c>
      <c r="E20" s="19"/>
      <c r="F20" s="57" t="s">
        <v>22</v>
      </c>
    </row>
    <row r="21" spans="1:6" ht="12.75">
      <c r="A21" s="3" t="s">
        <v>23</v>
      </c>
      <c r="B21" s="120"/>
      <c r="C21" s="121"/>
      <c r="D21" s="23">
        <v>0</v>
      </c>
      <c r="E21" s="19"/>
      <c r="F21" s="57" t="s">
        <v>23</v>
      </c>
    </row>
    <row r="22" spans="1:6" ht="12.75">
      <c r="A22" s="3" t="s">
        <v>51</v>
      </c>
      <c r="B22" s="120"/>
      <c r="C22" s="121"/>
      <c r="D22" s="23">
        <v>0</v>
      </c>
      <c r="E22" s="19" t="s">
        <v>10</v>
      </c>
      <c r="F22" s="58" t="s">
        <v>51</v>
      </c>
    </row>
    <row r="23" spans="1:6" ht="12.75">
      <c r="A23" s="3" t="s">
        <v>2</v>
      </c>
      <c r="B23" s="120"/>
      <c r="C23" s="121"/>
      <c r="D23" s="23">
        <v>0</v>
      </c>
      <c r="E23" s="19" t="s">
        <v>10</v>
      </c>
      <c r="F23" s="59" t="s">
        <v>2</v>
      </c>
    </row>
    <row r="24" spans="1:6" ht="12.75">
      <c r="A24" s="3" t="s">
        <v>20</v>
      </c>
      <c r="B24" s="120"/>
      <c r="C24" s="121"/>
      <c r="D24" s="23">
        <v>0</v>
      </c>
      <c r="E24" s="19" t="s">
        <v>10</v>
      </c>
      <c r="F24" s="60" t="s">
        <v>20</v>
      </c>
    </row>
    <row r="25" spans="1:6" ht="12.75">
      <c r="A25" s="3" t="s">
        <v>32</v>
      </c>
      <c r="B25" s="120"/>
      <c r="C25" s="121"/>
      <c r="D25" s="23">
        <v>0</v>
      </c>
      <c r="E25" s="19" t="s">
        <v>10</v>
      </c>
      <c r="F25" s="57" t="s">
        <v>32</v>
      </c>
    </row>
    <row r="26" spans="1:6" ht="12.75">
      <c r="A26" s="3" t="s">
        <v>25</v>
      </c>
      <c r="B26" s="120"/>
      <c r="C26" s="121"/>
      <c r="D26" s="23">
        <v>0</v>
      </c>
      <c r="E26" s="19" t="s">
        <v>10</v>
      </c>
      <c r="F26" s="57" t="s">
        <v>25</v>
      </c>
    </row>
    <row r="27" spans="1:6" ht="12.75">
      <c r="A27" s="3" t="s">
        <v>45</v>
      </c>
      <c r="B27" s="120"/>
      <c r="C27" s="121"/>
      <c r="D27" s="23">
        <v>0</v>
      </c>
      <c r="E27" s="19"/>
      <c r="F27" s="57" t="s">
        <v>45</v>
      </c>
    </row>
    <row r="28" spans="1:6" ht="12.75">
      <c r="A28" s="3" t="s">
        <v>45</v>
      </c>
      <c r="B28" s="120"/>
      <c r="C28" s="121"/>
      <c r="D28" s="23">
        <v>0</v>
      </c>
      <c r="E28" s="19"/>
      <c r="F28" s="57" t="s">
        <v>45</v>
      </c>
    </row>
    <row r="29" spans="1:6" ht="12.75">
      <c r="A29" s="3" t="s">
        <v>45</v>
      </c>
      <c r="B29" s="120"/>
      <c r="C29" s="121"/>
      <c r="D29" s="23">
        <v>0</v>
      </c>
      <c r="E29" s="19" t="s">
        <v>10</v>
      </c>
      <c r="F29" s="57" t="s">
        <v>45</v>
      </c>
    </row>
    <row r="30" spans="1:6" ht="12.75">
      <c r="A30" s="6" t="s">
        <v>46</v>
      </c>
      <c r="B30" s="122"/>
      <c r="C30" s="123"/>
      <c r="D30" s="19" t="s">
        <v>10</v>
      </c>
      <c r="E30" s="10">
        <f>SUM(D20:D29)</f>
        <v>0</v>
      </c>
      <c r="F30" s="50" t="s">
        <v>46</v>
      </c>
    </row>
    <row r="31" spans="1:6" ht="12.75">
      <c r="A31" s="3" t="s">
        <v>12</v>
      </c>
      <c r="B31" s="122"/>
      <c r="C31" s="123"/>
      <c r="D31" s="12">
        <f>SUM(D7:D30)</f>
        <v>0</v>
      </c>
      <c r="E31" s="12">
        <f>SUM(E7:E30)</f>
        <v>0</v>
      </c>
      <c r="F31" s="61" t="s">
        <v>12</v>
      </c>
    </row>
    <row r="32" spans="1:6" ht="12.75">
      <c r="A32" s="124" t="s">
        <v>21</v>
      </c>
      <c r="B32" s="122"/>
      <c r="C32" s="123"/>
      <c r="D32" s="24">
        <v>0</v>
      </c>
      <c r="E32" s="12">
        <f>D32</f>
        <v>0</v>
      </c>
      <c r="F32" s="62" t="s">
        <v>119</v>
      </c>
    </row>
    <row r="33" spans="1:6" ht="12.75">
      <c r="A33" s="125" t="s">
        <v>13</v>
      </c>
      <c r="B33" s="122"/>
      <c r="C33" s="123"/>
      <c r="D33" s="12">
        <f>D5+D31+D32</f>
        <v>0</v>
      </c>
      <c r="E33" s="12">
        <f>E5+E31+E32</f>
        <v>0</v>
      </c>
      <c r="F33" s="50" t="s">
        <v>13</v>
      </c>
    </row>
    <row r="34" spans="4:6" ht="5.25" customHeight="1">
      <c r="D34" s="9"/>
      <c r="E34" s="9"/>
      <c r="F34" s="50"/>
    </row>
    <row r="35" spans="1:6" ht="12.75">
      <c r="A35" s="6" t="s">
        <v>3</v>
      </c>
      <c r="B35" s="2"/>
      <c r="C35" s="2"/>
      <c r="D35" s="22" t="s">
        <v>10</v>
      </c>
      <c r="E35" s="20" t="s">
        <v>10</v>
      </c>
      <c r="F35" s="50" t="s">
        <v>3</v>
      </c>
    </row>
    <row r="36" spans="1:6" ht="12.75">
      <c r="A36" s="3" t="s">
        <v>47</v>
      </c>
      <c r="B36" s="120"/>
      <c r="C36" s="121"/>
      <c r="D36" s="28">
        <v>0</v>
      </c>
      <c r="E36" s="11">
        <f>D36</f>
        <v>0</v>
      </c>
      <c r="F36" s="63" t="s">
        <v>47</v>
      </c>
    </row>
    <row r="37" spans="1:6" ht="12.75">
      <c r="A37" s="3" t="s">
        <v>31</v>
      </c>
      <c r="B37" s="120" t="s">
        <v>10</v>
      </c>
      <c r="C37" s="121"/>
      <c r="D37" s="29">
        <v>0</v>
      </c>
      <c r="E37" s="21" t="s">
        <v>10</v>
      </c>
      <c r="F37" s="64" t="s">
        <v>31</v>
      </c>
    </row>
    <row r="38" spans="1:6" ht="12.75">
      <c r="A38" s="3" t="s">
        <v>26</v>
      </c>
      <c r="B38" s="120"/>
      <c r="C38" s="121"/>
      <c r="D38" s="29">
        <v>0</v>
      </c>
      <c r="E38" s="21" t="s">
        <v>10</v>
      </c>
      <c r="F38" s="64" t="s">
        <v>26</v>
      </c>
    </row>
    <row r="39" spans="1:6" ht="12.75">
      <c r="A39" s="3" t="s">
        <v>27</v>
      </c>
      <c r="B39" s="120"/>
      <c r="C39" s="121"/>
      <c r="D39" s="29">
        <v>0</v>
      </c>
      <c r="E39" s="21" t="s">
        <v>10</v>
      </c>
      <c r="F39" s="61" t="s">
        <v>27</v>
      </c>
    </row>
    <row r="40" spans="1:6" ht="12.75">
      <c r="A40" s="3" t="s">
        <v>9</v>
      </c>
      <c r="B40" s="120"/>
      <c r="C40" s="121"/>
      <c r="D40" s="29">
        <v>0</v>
      </c>
      <c r="E40" s="21" t="s">
        <v>10</v>
      </c>
      <c r="F40" s="54" t="s">
        <v>9</v>
      </c>
    </row>
    <row r="41" spans="1:6" ht="12.75">
      <c r="A41" s="3" t="s">
        <v>15</v>
      </c>
      <c r="B41" s="120"/>
      <c r="C41" s="121"/>
      <c r="D41" s="29">
        <v>0</v>
      </c>
      <c r="E41" s="21" t="s">
        <v>10</v>
      </c>
      <c r="F41" s="65" t="s">
        <v>15</v>
      </c>
    </row>
    <row r="42" spans="1:6" ht="12.75">
      <c r="A42" s="3" t="s">
        <v>34</v>
      </c>
      <c r="B42" s="120"/>
      <c r="C42" s="121"/>
      <c r="D42" s="29">
        <v>0</v>
      </c>
      <c r="E42" s="21" t="s">
        <v>10</v>
      </c>
      <c r="F42" s="61" t="s">
        <v>34</v>
      </c>
    </row>
    <row r="43" spans="1:6" ht="12.75">
      <c r="A43" s="3" t="s">
        <v>108</v>
      </c>
      <c r="B43" s="120"/>
      <c r="C43" s="121"/>
      <c r="D43" s="29">
        <v>0</v>
      </c>
      <c r="E43" s="21" t="s">
        <v>10</v>
      </c>
      <c r="F43" s="61" t="s">
        <v>108</v>
      </c>
    </row>
    <row r="44" spans="1:6" ht="12.75">
      <c r="A44" s="3" t="s">
        <v>35</v>
      </c>
      <c r="B44" s="120"/>
      <c r="C44" s="121"/>
      <c r="D44" s="29">
        <v>0</v>
      </c>
      <c r="E44" s="21" t="s">
        <v>10</v>
      </c>
      <c r="F44" s="65" t="s">
        <v>35</v>
      </c>
    </row>
    <row r="45" spans="1:6" ht="12.75">
      <c r="A45" s="3" t="s">
        <v>52</v>
      </c>
      <c r="B45" s="120"/>
      <c r="C45" s="121"/>
      <c r="D45" s="29">
        <v>0</v>
      </c>
      <c r="E45" s="21" t="s">
        <v>10</v>
      </c>
      <c r="F45" s="66" t="s">
        <v>52</v>
      </c>
    </row>
    <row r="46" spans="1:6" ht="12.75">
      <c r="A46" s="3" t="s">
        <v>18</v>
      </c>
      <c r="B46" s="120"/>
      <c r="C46" s="121"/>
      <c r="D46" s="29">
        <v>0</v>
      </c>
      <c r="E46" s="21" t="s">
        <v>10</v>
      </c>
      <c r="F46" s="67" t="s">
        <v>18</v>
      </c>
    </row>
    <row r="47" spans="1:6" ht="12.75">
      <c r="A47" s="3" t="s">
        <v>4</v>
      </c>
      <c r="B47" s="120"/>
      <c r="C47" s="121"/>
      <c r="D47" s="29">
        <v>0</v>
      </c>
      <c r="E47" s="21" t="s">
        <v>10</v>
      </c>
      <c r="F47" s="68" t="s">
        <v>4</v>
      </c>
    </row>
    <row r="48" spans="1:6" ht="12.75">
      <c r="A48" s="3" t="s">
        <v>38</v>
      </c>
      <c r="B48" s="120"/>
      <c r="C48" s="121"/>
      <c r="D48" s="29">
        <v>0</v>
      </c>
      <c r="E48" s="21" t="s">
        <v>10</v>
      </c>
      <c r="F48" s="69" t="s">
        <v>38</v>
      </c>
    </row>
    <row r="49" spans="1:6" ht="12.75">
      <c r="A49" s="3" t="s">
        <v>40</v>
      </c>
      <c r="B49" s="120"/>
      <c r="C49" s="121"/>
      <c r="D49" s="29">
        <v>0</v>
      </c>
      <c r="E49" s="21" t="s">
        <v>10</v>
      </c>
      <c r="F49" s="51" t="s">
        <v>40</v>
      </c>
    </row>
    <row r="50" spans="1:6" ht="12.75">
      <c r="A50" s="3" t="s">
        <v>37</v>
      </c>
      <c r="B50" s="120"/>
      <c r="C50" s="121"/>
      <c r="D50" s="29">
        <v>0</v>
      </c>
      <c r="E50" s="21" t="s">
        <v>10</v>
      </c>
      <c r="F50" s="70" t="s">
        <v>37</v>
      </c>
    </row>
    <row r="51" spans="1:6" ht="12.75">
      <c r="A51" s="3" t="s">
        <v>36</v>
      </c>
      <c r="B51" s="120"/>
      <c r="C51" s="121"/>
      <c r="D51" s="29">
        <v>0</v>
      </c>
      <c r="E51" s="21" t="s">
        <v>10</v>
      </c>
      <c r="F51" s="71" t="s">
        <v>36</v>
      </c>
    </row>
    <row r="52" spans="1:6" ht="12.75">
      <c r="A52" s="3" t="s">
        <v>41</v>
      </c>
      <c r="B52" s="120"/>
      <c r="C52" s="121"/>
      <c r="D52" s="29">
        <v>0</v>
      </c>
      <c r="E52" s="21" t="s">
        <v>10</v>
      </c>
      <c r="F52" s="62" t="s">
        <v>120</v>
      </c>
    </row>
    <row r="53" spans="1:6" ht="12.75">
      <c r="A53" s="3" t="s">
        <v>14</v>
      </c>
      <c r="B53" s="120"/>
      <c r="C53" s="121"/>
      <c r="D53" s="29">
        <v>0</v>
      </c>
      <c r="E53" s="21" t="s">
        <v>10</v>
      </c>
      <c r="F53" s="66" t="s">
        <v>14</v>
      </c>
    </row>
    <row r="54" spans="1:6" ht="12.75">
      <c r="A54" s="3" t="s">
        <v>33</v>
      </c>
      <c r="B54" s="120"/>
      <c r="C54" s="121"/>
      <c r="D54" s="29">
        <v>0</v>
      </c>
      <c r="E54" s="21" t="s">
        <v>10</v>
      </c>
      <c r="F54" s="72" t="s">
        <v>33</v>
      </c>
    </row>
    <row r="55" spans="1:6" ht="12.75">
      <c r="A55" s="3" t="s">
        <v>30</v>
      </c>
      <c r="B55" s="120"/>
      <c r="C55" s="121"/>
      <c r="D55" s="29">
        <v>0</v>
      </c>
      <c r="E55" s="21" t="s">
        <v>10</v>
      </c>
      <c r="F55" s="73" t="s">
        <v>30</v>
      </c>
    </row>
    <row r="56" spans="1:6" ht="12.75">
      <c r="A56" s="3" t="s">
        <v>39</v>
      </c>
      <c r="B56" s="120"/>
      <c r="C56" s="121"/>
      <c r="D56" s="29">
        <v>0</v>
      </c>
      <c r="E56" s="21" t="s">
        <v>10</v>
      </c>
      <c r="F56" s="74" t="s">
        <v>39</v>
      </c>
    </row>
    <row r="57" spans="1:6" ht="12.75">
      <c r="A57" s="3" t="s">
        <v>24</v>
      </c>
      <c r="B57" s="120"/>
      <c r="C57" s="121"/>
      <c r="D57" s="29">
        <v>0</v>
      </c>
      <c r="E57" s="21" t="s">
        <v>10</v>
      </c>
      <c r="F57" s="61" t="s">
        <v>24</v>
      </c>
    </row>
    <row r="58" spans="1:6" ht="12.75">
      <c r="A58" s="3" t="s">
        <v>109</v>
      </c>
      <c r="B58" s="120"/>
      <c r="C58" s="121"/>
      <c r="D58" s="29">
        <v>0</v>
      </c>
      <c r="E58" s="21"/>
      <c r="F58" s="75" t="s">
        <v>48</v>
      </c>
    </row>
    <row r="59" spans="1:6" ht="12.75">
      <c r="A59" s="3" t="s">
        <v>109</v>
      </c>
      <c r="B59" s="120"/>
      <c r="C59" s="121"/>
      <c r="D59" s="29">
        <v>0</v>
      </c>
      <c r="E59" s="21"/>
      <c r="F59" s="75" t="s">
        <v>48</v>
      </c>
    </row>
    <row r="60" spans="1:6" ht="12.75">
      <c r="A60" s="3" t="s">
        <v>109</v>
      </c>
      <c r="B60" s="120"/>
      <c r="C60" s="121"/>
      <c r="D60" s="29">
        <v>0</v>
      </c>
      <c r="E60" s="21" t="s">
        <v>10</v>
      </c>
      <c r="F60" s="75" t="s">
        <v>121</v>
      </c>
    </row>
    <row r="61" spans="1:6" ht="12.75">
      <c r="A61" s="3" t="s">
        <v>48</v>
      </c>
      <c r="B61" s="120"/>
      <c r="C61" s="121"/>
      <c r="D61" s="29">
        <v>0</v>
      </c>
      <c r="E61" s="21" t="s">
        <v>10</v>
      </c>
      <c r="F61" s="75" t="s">
        <v>48</v>
      </c>
    </row>
    <row r="62" spans="1:6" ht="12.75">
      <c r="A62" s="6" t="s">
        <v>49</v>
      </c>
      <c r="B62" s="122"/>
      <c r="C62" s="123"/>
      <c r="D62" s="25" t="s">
        <v>10</v>
      </c>
      <c r="E62" s="26">
        <f>SUM(D37:D61)</f>
        <v>0</v>
      </c>
      <c r="F62" s="50" t="s">
        <v>49</v>
      </c>
    </row>
    <row r="63" spans="1:6" ht="12.75">
      <c r="A63" s="3" t="s">
        <v>12</v>
      </c>
      <c r="B63" s="122"/>
      <c r="C63" s="123"/>
      <c r="D63" s="26">
        <f>SUM(D36:D61)</f>
        <v>0</v>
      </c>
      <c r="E63" s="26">
        <f>E36+E62</f>
        <v>0</v>
      </c>
      <c r="F63" s="61" t="s">
        <v>12</v>
      </c>
    </row>
    <row r="64" spans="1:6" ht="12.75">
      <c r="A64" s="124" t="s">
        <v>17</v>
      </c>
      <c r="B64" s="122"/>
      <c r="C64" s="123"/>
      <c r="D64" s="27">
        <v>0</v>
      </c>
      <c r="E64" s="13">
        <f>D64</f>
        <v>0</v>
      </c>
      <c r="F64" s="57" t="s">
        <v>122</v>
      </c>
    </row>
    <row r="65" spans="1:6" ht="12.75">
      <c r="A65" s="125" t="s">
        <v>5</v>
      </c>
      <c r="B65" s="122"/>
      <c r="C65" s="123"/>
      <c r="D65" s="26">
        <f>D63+D64</f>
        <v>0</v>
      </c>
      <c r="E65" s="26">
        <f>E63+E64</f>
        <v>0</v>
      </c>
      <c r="F65" s="76" t="s">
        <v>5</v>
      </c>
    </row>
    <row r="66" spans="1:6" ht="12.75">
      <c r="A66" s="6" t="s">
        <v>50</v>
      </c>
      <c r="B66" s="122"/>
      <c r="C66" s="123"/>
      <c r="D66" s="26">
        <f>D33-D65</f>
        <v>0</v>
      </c>
      <c r="E66" s="26">
        <f>E33-E65</f>
        <v>0</v>
      </c>
      <c r="F66" s="50" t="s">
        <v>50</v>
      </c>
    </row>
    <row r="67" ht="16.5" customHeight="1"/>
    <row r="68" spans="1:6" ht="12.75">
      <c r="A68" s="125" t="s">
        <v>6</v>
      </c>
      <c r="B68" s="123"/>
      <c r="C68" s="1" t="s">
        <v>16</v>
      </c>
      <c r="D68" s="1" t="s">
        <v>7</v>
      </c>
      <c r="E68" s="16"/>
      <c r="F68" s="50" t="s">
        <v>6</v>
      </c>
    </row>
    <row r="69" spans="1:6" ht="12.75">
      <c r="A69" s="124" t="s">
        <v>8</v>
      </c>
      <c r="B69" s="123"/>
      <c r="C69" s="24"/>
      <c r="D69" s="24"/>
      <c r="E69" s="17"/>
      <c r="F69" s="61" t="s">
        <v>16</v>
      </c>
    </row>
    <row r="70" ht="12.75">
      <c r="F70" s="61" t="s">
        <v>7</v>
      </c>
    </row>
    <row r="71" spans="1:6" ht="12.75">
      <c r="A71" s="4"/>
      <c r="F71" s="50" t="s">
        <v>123</v>
      </c>
    </row>
    <row r="72" ht="12.75">
      <c r="F72" s="61" t="s">
        <v>124</v>
      </c>
    </row>
    <row r="73" ht="12.75">
      <c r="F73" s="61" t="s">
        <v>125</v>
      </c>
    </row>
    <row r="74" spans="1:6" ht="12.75">
      <c r="A74" s="5"/>
      <c r="F74" s="61" t="s">
        <v>126</v>
      </c>
    </row>
    <row r="75" ht="12.75">
      <c r="F75" s="50" t="s">
        <v>127</v>
      </c>
    </row>
    <row r="76" ht="12.75">
      <c r="F76" s="61" t="s">
        <v>128</v>
      </c>
    </row>
    <row r="77" ht="12.75">
      <c r="F77" s="61" t="s">
        <v>129</v>
      </c>
    </row>
    <row r="78" ht="12.75">
      <c r="F78" s="50" t="s">
        <v>130</v>
      </c>
    </row>
    <row r="79" ht="12.75">
      <c r="F79" s="61" t="s">
        <v>131</v>
      </c>
    </row>
    <row r="80" ht="12.75">
      <c r="F80" s="61" t="s">
        <v>132</v>
      </c>
    </row>
    <row r="81" ht="12.75">
      <c r="F81" s="61" t="s">
        <v>133</v>
      </c>
    </row>
    <row r="110" ht="12.75">
      <c r="O110" s="103">
        <f>SUM('Gateway Transfer'!E81:E154)</f>
        <v>0</v>
      </c>
    </row>
  </sheetData>
  <sheetProtection selectLockedCells="1"/>
  <mergeCells count="62">
    <mergeCell ref="B18:C18"/>
    <mergeCell ref="B22:C22"/>
    <mergeCell ref="B23:C23"/>
    <mergeCell ref="B24:C24"/>
    <mergeCell ref="B20:C20"/>
    <mergeCell ref="B21:C21"/>
    <mergeCell ref="A2:E2"/>
    <mergeCell ref="A3:E3"/>
    <mergeCell ref="A4:E4"/>
    <mergeCell ref="A68:B68"/>
    <mergeCell ref="B7:C7"/>
    <mergeCell ref="B9:C9"/>
    <mergeCell ref="B10:C10"/>
    <mergeCell ref="B11:C11"/>
    <mergeCell ref="B12:C12"/>
    <mergeCell ref="B5:C5"/>
    <mergeCell ref="A69:B69"/>
    <mergeCell ref="A64:C64"/>
    <mergeCell ref="A65:C65"/>
    <mergeCell ref="A32:C32"/>
    <mergeCell ref="A33:C33"/>
    <mergeCell ref="B39:C39"/>
    <mergeCell ref="B40:C40"/>
    <mergeCell ref="B41:C41"/>
    <mergeCell ref="B44:C44"/>
    <mergeCell ref="B45:C45"/>
    <mergeCell ref="B66:C66"/>
    <mergeCell ref="B57:C57"/>
    <mergeCell ref="B60:C60"/>
    <mergeCell ref="B61:C61"/>
    <mergeCell ref="B58:C58"/>
    <mergeCell ref="B59:C59"/>
    <mergeCell ref="B62:C62"/>
    <mergeCell ref="B63:C63"/>
    <mergeCell ref="B25:C25"/>
    <mergeCell ref="B26:C26"/>
    <mergeCell ref="B30:C30"/>
    <mergeCell ref="B46:C46"/>
    <mergeCell ref="B42:C42"/>
    <mergeCell ref="B43:C43"/>
    <mergeCell ref="B28:C28"/>
    <mergeCell ref="B36:C36"/>
    <mergeCell ref="B29:C29"/>
    <mergeCell ref="B27:C27"/>
    <mergeCell ref="B8:C8"/>
    <mergeCell ref="B51:C51"/>
    <mergeCell ref="B52:C52"/>
    <mergeCell ref="B48:C48"/>
    <mergeCell ref="B31:C31"/>
    <mergeCell ref="B14:C14"/>
    <mergeCell ref="B15:C15"/>
    <mergeCell ref="B16:C16"/>
    <mergeCell ref="B17:C17"/>
    <mergeCell ref="B37:C37"/>
    <mergeCell ref="B49:C49"/>
    <mergeCell ref="B50:C50"/>
    <mergeCell ref="B38:C38"/>
    <mergeCell ref="B56:C56"/>
    <mergeCell ref="B53:C53"/>
    <mergeCell ref="B54:C54"/>
    <mergeCell ref="B55:C55"/>
    <mergeCell ref="B47:C47"/>
  </mergeCells>
  <printOptions/>
  <pageMargins left="0.5" right="0.5" top="0.3" bottom="0.3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zoomScalePageLayoutView="0" workbookViewId="0" topLeftCell="A16">
      <selection activeCell="Q9" sqref="Q9"/>
    </sheetView>
  </sheetViews>
  <sheetFormatPr defaultColWidth="9.140625" defaultRowHeight="12.75"/>
  <cols>
    <col min="1" max="2" width="5.7109375" style="0" customWidth="1"/>
    <col min="3" max="3" width="7.7109375" style="0" customWidth="1"/>
    <col min="4" max="8" width="5.7109375" style="0" customWidth="1"/>
    <col min="9" max="9" width="5.7109375" style="31" customWidth="1"/>
    <col min="10" max="18" width="5.7109375" style="0" customWidth="1"/>
  </cols>
  <sheetData>
    <row r="1" spans="1:18" ht="12.75">
      <c r="A1" s="176" t="s">
        <v>54</v>
      </c>
      <c r="B1" s="177"/>
      <c r="C1" s="177"/>
      <c r="D1" s="177"/>
      <c r="E1" s="177"/>
      <c r="F1" s="177"/>
      <c r="G1" s="177"/>
      <c r="H1" s="177"/>
      <c r="I1" s="177"/>
      <c r="J1" s="178"/>
      <c r="K1" s="178"/>
      <c r="L1" s="178"/>
      <c r="M1" s="178"/>
      <c r="N1" s="178"/>
      <c r="O1" s="178"/>
      <c r="P1" s="178"/>
      <c r="Q1" s="178"/>
      <c r="R1" s="179"/>
    </row>
    <row r="2" spans="9:18" ht="6.75" customHeight="1">
      <c r="I2" s="30"/>
      <c r="R2" s="31"/>
    </row>
    <row r="3" spans="1:18" ht="12.75">
      <c r="A3" s="135" t="s">
        <v>55</v>
      </c>
      <c r="B3" s="135"/>
      <c r="C3" s="135"/>
      <c r="D3" s="135"/>
      <c r="E3" s="135"/>
      <c r="I3" s="30"/>
      <c r="R3" s="31"/>
    </row>
    <row r="4" spans="9:18" ht="6.75" customHeight="1">
      <c r="I4" s="30"/>
      <c r="R4" s="31"/>
    </row>
    <row r="5" spans="1:18" ht="12.75">
      <c r="A5" s="180" t="s">
        <v>56</v>
      </c>
      <c r="B5" s="180"/>
      <c r="C5" s="180"/>
      <c r="D5" s="180"/>
      <c r="E5" s="9"/>
      <c r="F5" s="180" t="s">
        <v>57</v>
      </c>
      <c r="G5" s="180"/>
      <c r="H5" s="180"/>
      <c r="I5" s="30"/>
      <c r="J5" s="180" t="s">
        <v>58</v>
      </c>
      <c r="K5" s="180"/>
      <c r="L5" s="135"/>
      <c r="M5" s="9"/>
      <c r="N5" s="9"/>
      <c r="O5" s="9"/>
      <c r="P5" s="9"/>
      <c r="Q5" s="9"/>
      <c r="R5" s="30"/>
    </row>
    <row r="6" spans="1:18" ht="12.75">
      <c r="A6" s="172"/>
      <c r="B6" s="172"/>
      <c r="C6" s="172"/>
      <c r="D6" s="172"/>
      <c r="E6" s="33"/>
      <c r="F6" s="181"/>
      <c r="G6" s="181"/>
      <c r="H6" s="181"/>
      <c r="I6" s="49"/>
      <c r="J6" s="171"/>
      <c r="K6" s="171"/>
      <c r="L6" s="172"/>
      <c r="M6" s="9"/>
      <c r="N6" s="9"/>
      <c r="O6" s="9"/>
      <c r="P6" s="9"/>
      <c r="Q6" s="9"/>
      <c r="R6" s="30"/>
    </row>
    <row r="7" spans="1:18" ht="12.75">
      <c r="A7" s="120"/>
      <c r="B7" s="120"/>
      <c r="C7" s="120"/>
      <c r="D7" s="120"/>
      <c r="E7" s="33"/>
      <c r="F7" s="194"/>
      <c r="G7" s="194"/>
      <c r="H7" s="194"/>
      <c r="I7" s="34"/>
      <c r="J7" s="195"/>
      <c r="K7" s="195"/>
      <c r="L7" s="195"/>
      <c r="M7" s="9"/>
      <c r="N7" s="9"/>
      <c r="O7" s="9"/>
      <c r="P7" s="9"/>
      <c r="Q7" s="9"/>
      <c r="R7" s="30"/>
    </row>
    <row r="8" spans="1:18" ht="12.75">
      <c r="A8" s="172" t="s">
        <v>10</v>
      </c>
      <c r="B8" s="172"/>
      <c r="C8" s="172"/>
      <c r="D8" s="172"/>
      <c r="E8" s="33"/>
      <c r="F8" s="181" t="s">
        <v>10</v>
      </c>
      <c r="G8" s="181"/>
      <c r="H8" s="181"/>
      <c r="I8" s="34"/>
      <c r="J8" s="171">
        <v>0</v>
      </c>
      <c r="K8" s="171"/>
      <c r="L8" s="172"/>
      <c r="M8" s="9"/>
      <c r="N8" s="9"/>
      <c r="O8" s="9" t="s">
        <v>59</v>
      </c>
      <c r="P8" s="9"/>
      <c r="Q8" s="182">
        <f>J6+J8</f>
        <v>0</v>
      </c>
      <c r="R8" s="123"/>
    </row>
    <row r="9" spans="1:18" ht="12.75">
      <c r="A9" s="9"/>
      <c r="B9" s="9"/>
      <c r="C9" s="9"/>
      <c r="D9" s="9"/>
      <c r="E9" s="9"/>
      <c r="F9" s="9"/>
      <c r="G9" s="9"/>
      <c r="H9" s="9"/>
      <c r="I9" s="30"/>
      <c r="J9" s="9" t="s">
        <v>10</v>
      </c>
      <c r="K9" s="9"/>
      <c r="L9" s="9"/>
      <c r="M9" s="9"/>
      <c r="N9" s="9"/>
      <c r="O9" s="9"/>
      <c r="P9" s="9"/>
      <c r="Q9" s="9"/>
      <c r="R9" s="30"/>
    </row>
    <row r="10" spans="1:18" ht="12.75">
      <c r="A10" s="134" t="s">
        <v>60</v>
      </c>
      <c r="B10" s="134"/>
      <c r="C10" s="134"/>
      <c r="D10" s="134"/>
      <c r="E10" s="134"/>
      <c r="F10" s="134"/>
      <c r="G10" s="9"/>
      <c r="H10" s="9"/>
      <c r="I10" s="30"/>
      <c r="J10" s="9"/>
      <c r="K10" s="9"/>
      <c r="L10" s="9"/>
      <c r="M10" s="9"/>
      <c r="N10" s="9"/>
      <c r="O10" s="9"/>
      <c r="P10" s="9"/>
      <c r="Q10" s="9"/>
      <c r="R10" s="30"/>
    </row>
    <row r="11" spans="1:18" ht="12.75">
      <c r="A11" s="45" t="s">
        <v>61</v>
      </c>
      <c r="B11" s="175" t="s">
        <v>10</v>
      </c>
      <c r="C11" s="172"/>
      <c r="D11" s="47"/>
      <c r="E11" s="171">
        <v>0</v>
      </c>
      <c r="F11" s="171"/>
      <c r="G11" s="45"/>
      <c r="H11" s="45" t="s">
        <v>61</v>
      </c>
      <c r="I11" s="175"/>
      <c r="J11" s="172"/>
      <c r="K11" s="47"/>
      <c r="L11" s="171">
        <v>0</v>
      </c>
      <c r="M11" s="171"/>
      <c r="N11" s="9"/>
      <c r="O11" s="9"/>
      <c r="P11" s="9"/>
      <c r="Q11" s="9"/>
      <c r="R11" s="30"/>
    </row>
    <row r="12" spans="1:18" ht="12.75">
      <c r="A12" s="45" t="s">
        <v>61</v>
      </c>
      <c r="B12" s="175" t="s">
        <v>10</v>
      </c>
      <c r="C12" s="172"/>
      <c r="D12" s="47"/>
      <c r="E12" s="171">
        <v>0</v>
      </c>
      <c r="F12" s="171"/>
      <c r="G12" s="45"/>
      <c r="H12" s="45" t="s">
        <v>61</v>
      </c>
      <c r="I12" s="175"/>
      <c r="J12" s="172"/>
      <c r="K12" s="47"/>
      <c r="L12" s="171">
        <v>0</v>
      </c>
      <c r="M12" s="171"/>
      <c r="N12" s="9"/>
      <c r="O12" s="9"/>
      <c r="P12" s="9"/>
      <c r="Q12" s="9"/>
      <c r="R12" s="30"/>
    </row>
    <row r="13" spans="1:18" ht="12.75">
      <c r="A13" s="45" t="s">
        <v>61</v>
      </c>
      <c r="B13" s="175" t="s">
        <v>10</v>
      </c>
      <c r="C13" s="172"/>
      <c r="D13" s="47"/>
      <c r="E13" s="171">
        <v>0</v>
      </c>
      <c r="F13" s="171"/>
      <c r="G13" s="45"/>
      <c r="H13" s="45" t="s">
        <v>61</v>
      </c>
      <c r="I13" s="175"/>
      <c r="J13" s="172"/>
      <c r="K13" s="47"/>
      <c r="L13" s="171">
        <v>0</v>
      </c>
      <c r="M13" s="171"/>
      <c r="N13" s="9"/>
      <c r="O13" s="9"/>
      <c r="P13" s="9"/>
      <c r="Q13" s="9"/>
      <c r="R13" s="30"/>
    </row>
    <row r="14" spans="1:18" ht="12.75">
      <c r="A14" s="45" t="s">
        <v>61</v>
      </c>
      <c r="B14" s="175"/>
      <c r="C14" s="172"/>
      <c r="D14" s="47"/>
      <c r="E14" s="171">
        <v>0</v>
      </c>
      <c r="F14" s="171"/>
      <c r="G14" s="45"/>
      <c r="H14" s="45" t="s">
        <v>61</v>
      </c>
      <c r="I14" s="175"/>
      <c r="J14" s="172"/>
      <c r="K14" s="47"/>
      <c r="L14" s="171">
        <v>0</v>
      </c>
      <c r="M14" s="171"/>
      <c r="N14" s="9"/>
      <c r="O14" s="9"/>
      <c r="P14" s="9"/>
      <c r="Q14" s="9"/>
      <c r="R14" s="30"/>
    </row>
    <row r="15" spans="1:18" ht="12.75">
      <c r="A15" s="46" t="s">
        <v>61</v>
      </c>
      <c r="B15" s="173"/>
      <c r="C15" s="120"/>
      <c r="D15" s="47"/>
      <c r="E15" s="174">
        <v>0</v>
      </c>
      <c r="F15" s="174"/>
      <c r="G15" s="45"/>
      <c r="H15" s="46" t="s">
        <v>61</v>
      </c>
      <c r="I15" s="173"/>
      <c r="J15" s="120"/>
      <c r="K15" s="47"/>
      <c r="L15" s="174">
        <v>0</v>
      </c>
      <c r="M15" s="174"/>
      <c r="N15" s="9"/>
      <c r="O15" s="9"/>
      <c r="P15" s="9"/>
      <c r="Q15" s="9"/>
      <c r="R15" s="30"/>
    </row>
    <row r="16" spans="1:18" ht="12.75">
      <c r="A16" s="45" t="s">
        <v>61</v>
      </c>
      <c r="B16" s="175"/>
      <c r="C16" s="172"/>
      <c r="D16" s="47"/>
      <c r="E16" s="171">
        <v>0</v>
      </c>
      <c r="F16" s="171"/>
      <c r="G16" s="45"/>
      <c r="H16" s="45" t="s">
        <v>61</v>
      </c>
      <c r="I16" s="175"/>
      <c r="J16" s="172"/>
      <c r="K16" s="47"/>
      <c r="L16" s="171">
        <v>0</v>
      </c>
      <c r="M16" s="171"/>
      <c r="N16" s="9"/>
      <c r="O16" s="9"/>
      <c r="P16" s="9"/>
      <c r="Q16" s="9"/>
      <c r="R16" s="30"/>
    </row>
    <row r="17" spans="1:18" ht="12.75">
      <c r="A17" s="45" t="s">
        <v>61</v>
      </c>
      <c r="B17" s="175"/>
      <c r="C17" s="172"/>
      <c r="D17" s="47"/>
      <c r="E17" s="171">
        <v>0</v>
      </c>
      <c r="F17" s="171"/>
      <c r="G17" s="45"/>
      <c r="H17" s="45" t="s">
        <v>61</v>
      </c>
      <c r="I17" s="175"/>
      <c r="J17" s="172"/>
      <c r="K17" s="47"/>
      <c r="L17" s="171">
        <v>0</v>
      </c>
      <c r="M17" s="171"/>
      <c r="N17" s="9"/>
      <c r="O17" s="9"/>
      <c r="P17" s="9"/>
      <c r="Q17" s="9"/>
      <c r="R17" s="30"/>
    </row>
    <row r="18" spans="1:18" ht="12.75">
      <c r="A18" s="45" t="s">
        <v>61</v>
      </c>
      <c r="B18" s="175"/>
      <c r="C18" s="172"/>
      <c r="D18" s="47"/>
      <c r="E18" s="171">
        <v>0</v>
      </c>
      <c r="F18" s="171"/>
      <c r="G18" s="45"/>
      <c r="H18" s="45" t="s">
        <v>61</v>
      </c>
      <c r="I18" s="175"/>
      <c r="J18" s="172"/>
      <c r="K18" s="47"/>
      <c r="L18" s="171">
        <v>0</v>
      </c>
      <c r="M18" s="171"/>
      <c r="N18" s="9"/>
      <c r="O18" s="9"/>
      <c r="P18" s="9"/>
      <c r="Q18" s="9"/>
      <c r="R18" s="30"/>
    </row>
    <row r="19" spans="1:18" ht="12.75">
      <c r="A19" s="45" t="s">
        <v>61</v>
      </c>
      <c r="B19" s="175"/>
      <c r="C19" s="172"/>
      <c r="D19" s="47"/>
      <c r="E19" s="171">
        <v>0</v>
      </c>
      <c r="F19" s="171"/>
      <c r="G19" s="45"/>
      <c r="H19" s="45" t="s">
        <v>61</v>
      </c>
      <c r="I19" s="175"/>
      <c r="J19" s="172"/>
      <c r="K19" s="47"/>
      <c r="L19" s="171">
        <v>0</v>
      </c>
      <c r="M19" s="171"/>
      <c r="N19" s="9"/>
      <c r="O19" s="9"/>
      <c r="P19" s="9"/>
      <c r="Q19" s="9"/>
      <c r="R19" s="30"/>
    </row>
    <row r="20" spans="1:18" ht="12.75">
      <c r="A20" s="45" t="s">
        <v>61</v>
      </c>
      <c r="B20" s="175"/>
      <c r="C20" s="172"/>
      <c r="D20" s="47"/>
      <c r="E20" s="171">
        <v>0</v>
      </c>
      <c r="F20" s="171"/>
      <c r="G20" s="45"/>
      <c r="H20" s="45" t="s">
        <v>61</v>
      </c>
      <c r="I20" s="175"/>
      <c r="J20" s="172"/>
      <c r="K20" s="47"/>
      <c r="L20" s="171">
        <v>0</v>
      </c>
      <c r="M20" s="171"/>
      <c r="N20" s="9"/>
      <c r="O20" s="9"/>
      <c r="P20" s="9"/>
      <c r="Q20" s="9"/>
      <c r="R20" s="30"/>
    </row>
    <row r="21" spans="1:18" ht="12.75">
      <c r="A21" s="45" t="s">
        <v>61</v>
      </c>
      <c r="B21" s="175"/>
      <c r="C21" s="172"/>
      <c r="D21" s="47"/>
      <c r="E21" s="171">
        <v>0</v>
      </c>
      <c r="F21" s="171"/>
      <c r="G21" s="45"/>
      <c r="H21" s="45" t="s">
        <v>61</v>
      </c>
      <c r="I21" s="175"/>
      <c r="J21" s="172"/>
      <c r="K21" s="47"/>
      <c r="L21" s="171">
        <v>0</v>
      </c>
      <c r="M21" s="171"/>
      <c r="N21" s="9"/>
      <c r="O21" s="9"/>
      <c r="P21" s="9"/>
      <c r="Q21" s="9"/>
      <c r="R21" s="30"/>
    </row>
    <row r="22" spans="1:18" ht="12.75">
      <c r="A22" s="45" t="s">
        <v>61</v>
      </c>
      <c r="B22" s="175"/>
      <c r="C22" s="172"/>
      <c r="D22" s="47"/>
      <c r="E22" s="171">
        <v>0</v>
      </c>
      <c r="F22" s="171"/>
      <c r="G22" s="45"/>
      <c r="H22" s="45" t="s">
        <v>61</v>
      </c>
      <c r="I22" s="175"/>
      <c r="J22" s="172"/>
      <c r="K22" s="47"/>
      <c r="L22" s="171">
        <v>0</v>
      </c>
      <c r="M22" s="171"/>
      <c r="N22" s="9"/>
      <c r="O22" s="9"/>
      <c r="P22" s="9"/>
      <c r="Q22" s="9"/>
      <c r="R22" s="30"/>
    </row>
    <row r="23" spans="1:18" ht="12.75">
      <c r="A23" s="45" t="s">
        <v>61</v>
      </c>
      <c r="B23" s="175"/>
      <c r="C23" s="172"/>
      <c r="D23" s="47"/>
      <c r="E23" s="171">
        <v>0</v>
      </c>
      <c r="F23" s="171"/>
      <c r="G23" s="45"/>
      <c r="H23" s="45" t="s">
        <v>61</v>
      </c>
      <c r="I23" s="175"/>
      <c r="J23" s="172"/>
      <c r="K23" s="47"/>
      <c r="L23" s="171">
        <v>0</v>
      </c>
      <c r="M23" s="171"/>
      <c r="N23" s="9"/>
      <c r="O23" s="9"/>
      <c r="P23" s="9"/>
      <c r="Q23" s="9"/>
      <c r="R23" s="30"/>
    </row>
    <row r="24" spans="1:18" ht="12.75">
      <c r="A24" s="9"/>
      <c r="B24" s="9"/>
      <c r="C24" s="9"/>
      <c r="D24" s="45"/>
      <c r="E24" s="9"/>
      <c r="F24" s="9"/>
      <c r="G24" s="45"/>
      <c r="H24" s="9"/>
      <c r="I24" s="30"/>
      <c r="J24" s="9"/>
      <c r="K24" s="45"/>
      <c r="L24" s="9"/>
      <c r="M24" s="9"/>
      <c r="N24" s="9"/>
      <c r="O24" s="9"/>
      <c r="P24" s="9"/>
      <c r="Q24" s="9"/>
      <c r="R24" s="30"/>
    </row>
    <row r="25" spans="1:18" ht="12.75">
      <c r="A25" s="134" t="s">
        <v>62</v>
      </c>
      <c r="B25" s="134"/>
      <c r="C25" s="134"/>
      <c r="D25" s="134"/>
      <c r="E25" s="134"/>
      <c r="F25" s="9"/>
      <c r="G25" s="9"/>
      <c r="H25" s="9"/>
      <c r="I25" s="35"/>
      <c r="J25" s="9"/>
      <c r="K25" s="45"/>
      <c r="L25" s="9"/>
      <c r="M25" s="9"/>
      <c r="N25" s="9"/>
      <c r="O25" s="9"/>
      <c r="P25" s="9"/>
      <c r="Q25" s="129">
        <f>SUM(E11:E23)+SUM(L11:L23)</f>
        <v>0</v>
      </c>
      <c r="R25" s="129"/>
    </row>
    <row r="26" spans="1:18" ht="12.75">
      <c r="A26" s="9" t="s">
        <v>63</v>
      </c>
      <c r="B26" s="9"/>
      <c r="C26" s="9"/>
      <c r="D26" s="9"/>
      <c r="E26" s="9"/>
      <c r="F26" s="9"/>
      <c r="G26" s="9"/>
      <c r="H26" s="9"/>
      <c r="I26" s="35"/>
      <c r="J26" s="9"/>
      <c r="K26" s="9"/>
      <c r="L26" s="9"/>
      <c r="M26" s="9"/>
      <c r="N26" s="9"/>
      <c r="O26" s="9"/>
      <c r="P26" s="9"/>
      <c r="Q26" s="171">
        <v>0</v>
      </c>
      <c r="R26" s="171"/>
    </row>
    <row r="27" spans="1:18" ht="12.75">
      <c r="A27" s="134" t="s">
        <v>64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9"/>
      <c r="O27" s="9"/>
      <c r="P27" s="9"/>
      <c r="Q27" s="129">
        <f>Q8-Q25+Q26</f>
        <v>0</v>
      </c>
      <c r="R27" s="129"/>
    </row>
    <row r="28" spans="1:18" ht="12.75">
      <c r="A28" s="9"/>
      <c r="B28" s="9"/>
      <c r="C28" s="9"/>
      <c r="D28" s="9"/>
      <c r="E28" s="9"/>
      <c r="F28" s="9"/>
      <c r="G28" s="9"/>
      <c r="H28" s="9"/>
      <c r="I28" s="17"/>
      <c r="J28" s="9"/>
      <c r="K28" s="9"/>
      <c r="L28" s="9"/>
      <c r="M28" s="9"/>
      <c r="N28" s="9"/>
      <c r="O28" s="9"/>
      <c r="P28" s="9"/>
      <c r="Q28" s="36"/>
      <c r="R28" s="36"/>
    </row>
    <row r="29" spans="1:18" ht="12.75">
      <c r="A29" s="134" t="s">
        <v>65</v>
      </c>
      <c r="B29" s="134"/>
      <c r="C29" s="134"/>
      <c r="D29" s="134"/>
      <c r="E29" s="9" t="s">
        <v>66</v>
      </c>
      <c r="F29" s="9"/>
      <c r="G29" s="144"/>
      <c r="H29" s="144"/>
      <c r="I29" s="37" t="s">
        <v>67</v>
      </c>
      <c r="J29" s="134" t="s">
        <v>68</v>
      </c>
      <c r="K29" s="134"/>
      <c r="L29" s="135"/>
      <c r="M29" s="135"/>
      <c r="N29" s="128">
        <v>0</v>
      </c>
      <c r="O29" s="128"/>
      <c r="P29" s="16" t="s">
        <v>69</v>
      </c>
      <c r="Q29" s="129">
        <f>G29+N29</f>
        <v>0</v>
      </c>
      <c r="R29" s="129"/>
    </row>
    <row r="30" spans="1:18" ht="12.75">
      <c r="A30" s="143" t="s">
        <v>70</v>
      </c>
      <c r="B30" s="135"/>
      <c r="C30" s="135"/>
      <c r="D30" s="135"/>
      <c r="E30" s="9" t="s">
        <v>66</v>
      </c>
      <c r="F30" s="9"/>
      <c r="G30" s="145">
        <v>0</v>
      </c>
      <c r="H30" s="145"/>
      <c r="I30" s="37" t="s">
        <v>71</v>
      </c>
      <c r="J30" s="134" t="s">
        <v>104</v>
      </c>
      <c r="K30" s="134"/>
      <c r="L30" s="135"/>
      <c r="M30" s="135"/>
      <c r="N30" s="128">
        <v>0</v>
      </c>
      <c r="O30" s="128"/>
      <c r="P30" s="16" t="s">
        <v>69</v>
      </c>
      <c r="Q30" s="129">
        <f>G30+N30</f>
        <v>0</v>
      </c>
      <c r="R30" s="129"/>
    </row>
    <row r="31" spans="1:18" ht="12.75">
      <c r="A31" s="143" t="s">
        <v>110</v>
      </c>
      <c r="B31" s="135"/>
      <c r="C31" s="135"/>
      <c r="D31" s="135"/>
      <c r="E31" s="135"/>
      <c r="F31" s="135"/>
      <c r="G31" s="135"/>
      <c r="H31" s="135"/>
      <c r="I31" s="135"/>
      <c r="J31" s="9"/>
      <c r="K31" s="9"/>
      <c r="L31" s="9"/>
      <c r="M31" s="9"/>
      <c r="N31" s="9"/>
      <c r="O31" s="9"/>
      <c r="P31" s="16" t="s">
        <v>69</v>
      </c>
      <c r="Q31" s="129">
        <f>Q27+Q29+Q30</f>
        <v>0</v>
      </c>
      <c r="R31" s="129"/>
    </row>
    <row r="32" spans="1:18" ht="12.75">
      <c r="A32" s="9"/>
      <c r="B32" s="9"/>
      <c r="C32" s="9"/>
      <c r="D32" s="9"/>
      <c r="E32" s="9"/>
      <c r="F32" s="9"/>
      <c r="G32" s="9"/>
      <c r="H32" s="9"/>
      <c r="I32" s="30"/>
      <c r="J32" s="9"/>
      <c r="K32" s="9"/>
      <c r="L32" s="9"/>
      <c r="M32" s="9"/>
      <c r="N32" s="9"/>
      <c r="O32" s="9"/>
      <c r="P32" s="9"/>
      <c r="Q32" s="9"/>
      <c r="R32" s="9"/>
    </row>
    <row r="33" spans="1:18" ht="12.75">
      <c r="A33" s="183" t="s">
        <v>111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5"/>
    </row>
    <row r="34" spans="1:18" ht="12.75">
      <c r="A34" s="186" t="s">
        <v>72</v>
      </c>
      <c r="B34" s="187"/>
      <c r="C34" s="38" t="s">
        <v>73</v>
      </c>
      <c r="D34" s="168" t="s">
        <v>74</v>
      </c>
      <c r="E34" s="190"/>
      <c r="F34" s="191"/>
      <c r="G34" s="168" t="s">
        <v>75</v>
      </c>
      <c r="H34" s="169"/>
      <c r="I34" s="168" t="s">
        <v>76</v>
      </c>
      <c r="J34" s="188"/>
      <c r="K34" s="168" t="s">
        <v>77</v>
      </c>
      <c r="L34" s="169"/>
      <c r="M34" s="168" t="s">
        <v>78</v>
      </c>
      <c r="N34" s="169"/>
      <c r="O34" s="168" t="s">
        <v>79</v>
      </c>
      <c r="P34" s="169"/>
      <c r="Q34" s="168" t="s">
        <v>80</v>
      </c>
      <c r="R34" s="169"/>
    </row>
    <row r="35" spans="1:18" ht="12.75">
      <c r="A35" s="165" t="s">
        <v>81</v>
      </c>
      <c r="B35" s="166"/>
      <c r="C35" s="39" t="s">
        <v>82</v>
      </c>
      <c r="D35" s="165" t="s">
        <v>83</v>
      </c>
      <c r="E35" s="192"/>
      <c r="F35" s="193"/>
      <c r="G35" s="165" t="s">
        <v>84</v>
      </c>
      <c r="H35" s="166"/>
      <c r="I35" s="165" t="s">
        <v>85</v>
      </c>
      <c r="J35" s="189"/>
      <c r="K35" s="165" t="s">
        <v>86</v>
      </c>
      <c r="L35" s="166"/>
      <c r="M35" s="165" t="s">
        <v>87</v>
      </c>
      <c r="N35" s="166"/>
      <c r="O35" s="165" t="s">
        <v>88</v>
      </c>
      <c r="P35" s="166"/>
      <c r="Q35" s="165" t="s">
        <v>89</v>
      </c>
      <c r="R35" s="166"/>
    </row>
    <row r="36" spans="1:18" ht="12.75">
      <c r="A36" s="160"/>
      <c r="B36" s="161"/>
      <c r="C36" s="40"/>
      <c r="D36" s="160"/>
      <c r="E36" s="162"/>
      <c r="F36" s="161"/>
      <c r="G36" s="160"/>
      <c r="H36" s="161"/>
      <c r="I36" s="163" t="s">
        <v>89</v>
      </c>
      <c r="J36" s="164"/>
      <c r="K36" s="163" t="s">
        <v>90</v>
      </c>
      <c r="L36" s="167"/>
      <c r="M36" s="160"/>
      <c r="N36" s="161"/>
      <c r="O36" s="163" t="s">
        <v>90</v>
      </c>
      <c r="P36" s="167"/>
      <c r="Q36" s="170">
        <v>40543</v>
      </c>
      <c r="R36" s="164"/>
    </row>
    <row r="37" spans="1:18" ht="12.75">
      <c r="A37" s="136" t="s">
        <v>91</v>
      </c>
      <c r="B37" s="137"/>
      <c r="C37" s="41" t="s">
        <v>92</v>
      </c>
      <c r="D37" s="138" t="s">
        <v>10</v>
      </c>
      <c r="E37" s="139"/>
      <c r="F37" s="140"/>
      <c r="G37" s="158" t="s">
        <v>93</v>
      </c>
      <c r="H37" s="159"/>
      <c r="I37" s="141"/>
      <c r="J37" s="142"/>
      <c r="K37" s="130"/>
      <c r="L37" s="131"/>
      <c r="M37" s="130"/>
      <c r="N37" s="131"/>
      <c r="O37" s="130"/>
      <c r="P37" s="131"/>
      <c r="Q37" s="132">
        <f>I37+K37+M37-O37</f>
        <v>0</v>
      </c>
      <c r="R37" s="133"/>
    </row>
    <row r="38" spans="1:18" ht="12.75">
      <c r="A38" s="136"/>
      <c r="B38" s="137"/>
      <c r="C38" s="41" t="s">
        <v>92</v>
      </c>
      <c r="D38" s="138"/>
      <c r="E38" s="139"/>
      <c r="F38" s="140"/>
      <c r="G38" s="158" t="s">
        <v>93</v>
      </c>
      <c r="H38" s="159"/>
      <c r="I38" s="141"/>
      <c r="J38" s="142"/>
      <c r="K38" s="130"/>
      <c r="L38" s="131"/>
      <c r="M38" s="130"/>
      <c r="N38" s="131"/>
      <c r="O38" s="130"/>
      <c r="P38" s="131"/>
      <c r="Q38" s="132">
        <f aca="true" t="shared" si="0" ref="Q38:Q53">I38+K38+M38-O38</f>
        <v>0</v>
      </c>
      <c r="R38" s="133"/>
    </row>
    <row r="39" spans="1:18" ht="12.75">
      <c r="A39" s="136"/>
      <c r="B39" s="137"/>
      <c r="C39" s="41" t="s">
        <v>92</v>
      </c>
      <c r="D39" s="138"/>
      <c r="E39" s="139"/>
      <c r="F39" s="140"/>
      <c r="G39" s="158" t="s">
        <v>93</v>
      </c>
      <c r="H39" s="159"/>
      <c r="I39" s="141"/>
      <c r="J39" s="142"/>
      <c r="K39" s="130"/>
      <c r="L39" s="131"/>
      <c r="M39" s="130"/>
      <c r="N39" s="131"/>
      <c r="O39" s="130"/>
      <c r="P39" s="131"/>
      <c r="Q39" s="132">
        <f t="shared" si="0"/>
        <v>0</v>
      </c>
      <c r="R39" s="133"/>
    </row>
    <row r="40" spans="1:18" ht="12.75">
      <c r="A40" s="136" t="s">
        <v>94</v>
      </c>
      <c r="B40" s="137"/>
      <c r="C40" s="48" t="s">
        <v>10</v>
      </c>
      <c r="D40" s="138"/>
      <c r="E40" s="139"/>
      <c r="F40" s="140"/>
      <c r="G40" s="130"/>
      <c r="H40" s="131"/>
      <c r="I40" s="141"/>
      <c r="J40" s="142"/>
      <c r="K40" s="130"/>
      <c r="L40" s="131"/>
      <c r="M40" s="130"/>
      <c r="N40" s="131"/>
      <c r="O40" s="130"/>
      <c r="P40" s="131"/>
      <c r="Q40" s="132">
        <f t="shared" si="0"/>
        <v>0</v>
      </c>
      <c r="R40" s="133"/>
    </row>
    <row r="41" spans="1:18" ht="12.75">
      <c r="A41" s="136"/>
      <c r="B41" s="137"/>
      <c r="C41" s="48" t="s">
        <v>10</v>
      </c>
      <c r="D41" s="138"/>
      <c r="E41" s="139"/>
      <c r="F41" s="140"/>
      <c r="G41" s="130"/>
      <c r="H41" s="131"/>
      <c r="I41" s="141"/>
      <c r="J41" s="142"/>
      <c r="K41" s="130"/>
      <c r="L41" s="131"/>
      <c r="M41" s="130"/>
      <c r="N41" s="131"/>
      <c r="O41" s="130"/>
      <c r="P41" s="131"/>
      <c r="Q41" s="132">
        <f t="shared" si="0"/>
        <v>0</v>
      </c>
      <c r="R41" s="133"/>
    </row>
    <row r="42" spans="1:18" ht="12.75">
      <c r="A42" s="136"/>
      <c r="B42" s="137"/>
      <c r="C42" s="48" t="s">
        <v>10</v>
      </c>
      <c r="D42" s="138"/>
      <c r="E42" s="139"/>
      <c r="F42" s="140"/>
      <c r="G42" s="130"/>
      <c r="H42" s="131"/>
      <c r="I42" s="141"/>
      <c r="J42" s="142"/>
      <c r="K42" s="130"/>
      <c r="L42" s="131"/>
      <c r="M42" s="130"/>
      <c r="N42" s="131"/>
      <c r="O42" s="130"/>
      <c r="P42" s="131"/>
      <c r="Q42" s="132">
        <f t="shared" si="0"/>
        <v>0</v>
      </c>
      <c r="R42" s="133"/>
    </row>
    <row r="43" spans="1:18" ht="12.75">
      <c r="A43" s="136"/>
      <c r="B43" s="137"/>
      <c r="C43" s="48" t="s">
        <v>10</v>
      </c>
      <c r="D43" s="138"/>
      <c r="E43" s="139"/>
      <c r="F43" s="140"/>
      <c r="G43" s="130"/>
      <c r="H43" s="131"/>
      <c r="I43" s="141"/>
      <c r="J43" s="142"/>
      <c r="K43" s="130"/>
      <c r="L43" s="131"/>
      <c r="M43" s="130"/>
      <c r="N43" s="131"/>
      <c r="O43" s="130"/>
      <c r="P43" s="131"/>
      <c r="Q43" s="132">
        <f t="shared" si="0"/>
        <v>0</v>
      </c>
      <c r="R43" s="133"/>
    </row>
    <row r="44" spans="1:18" ht="12.75">
      <c r="A44" s="136"/>
      <c r="B44" s="137"/>
      <c r="C44" s="48" t="s">
        <v>10</v>
      </c>
      <c r="D44" s="138"/>
      <c r="E44" s="139"/>
      <c r="F44" s="140"/>
      <c r="G44" s="130"/>
      <c r="H44" s="131"/>
      <c r="I44" s="141"/>
      <c r="J44" s="142"/>
      <c r="K44" s="130"/>
      <c r="L44" s="131"/>
      <c r="M44" s="130"/>
      <c r="N44" s="131"/>
      <c r="O44" s="130"/>
      <c r="P44" s="131"/>
      <c r="Q44" s="132">
        <f t="shared" si="0"/>
        <v>0</v>
      </c>
      <c r="R44" s="133"/>
    </row>
    <row r="45" spans="1:18" ht="12.75">
      <c r="A45" s="136"/>
      <c r="B45" s="137"/>
      <c r="C45" s="48" t="s">
        <v>10</v>
      </c>
      <c r="D45" s="138"/>
      <c r="E45" s="139"/>
      <c r="F45" s="140"/>
      <c r="G45" s="130"/>
      <c r="H45" s="131"/>
      <c r="I45" s="141"/>
      <c r="J45" s="142"/>
      <c r="K45" s="130"/>
      <c r="L45" s="131"/>
      <c r="M45" s="130"/>
      <c r="N45" s="131"/>
      <c r="O45" s="130"/>
      <c r="P45" s="131"/>
      <c r="Q45" s="132">
        <f t="shared" si="0"/>
        <v>0</v>
      </c>
      <c r="R45" s="133"/>
    </row>
    <row r="46" spans="1:18" ht="12.75">
      <c r="A46" s="136"/>
      <c r="B46" s="137"/>
      <c r="C46" s="48" t="s">
        <v>10</v>
      </c>
      <c r="D46" s="138"/>
      <c r="E46" s="139"/>
      <c r="F46" s="140"/>
      <c r="G46" s="130"/>
      <c r="H46" s="131"/>
      <c r="I46" s="141"/>
      <c r="J46" s="142"/>
      <c r="K46" s="130"/>
      <c r="L46" s="131"/>
      <c r="M46" s="130"/>
      <c r="N46" s="131"/>
      <c r="O46" s="130"/>
      <c r="P46" s="131"/>
      <c r="Q46" s="132">
        <f t="shared" si="0"/>
        <v>0</v>
      </c>
      <c r="R46" s="133"/>
    </row>
    <row r="47" spans="1:18" ht="12.75">
      <c r="A47" s="136"/>
      <c r="B47" s="137"/>
      <c r="C47" s="48" t="s">
        <v>10</v>
      </c>
      <c r="D47" s="138"/>
      <c r="E47" s="139"/>
      <c r="F47" s="140"/>
      <c r="G47" s="130"/>
      <c r="H47" s="131"/>
      <c r="I47" s="141"/>
      <c r="J47" s="142"/>
      <c r="K47" s="130"/>
      <c r="L47" s="131"/>
      <c r="M47" s="130"/>
      <c r="N47" s="131"/>
      <c r="O47" s="130"/>
      <c r="P47" s="131"/>
      <c r="Q47" s="132">
        <f t="shared" si="0"/>
        <v>0</v>
      </c>
      <c r="R47" s="133"/>
    </row>
    <row r="48" spans="1:18" ht="12.75">
      <c r="A48" s="136"/>
      <c r="B48" s="137"/>
      <c r="C48" s="48" t="s">
        <v>10</v>
      </c>
      <c r="D48" s="138"/>
      <c r="E48" s="139"/>
      <c r="F48" s="140"/>
      <c r="G48" s="130"/>
      <c r="H48" s="131"/>
      <c r="I48" s="141"/>
      <c r="J48" s="142"/>
      <c r="K48" s="130"/>
      <c r="L48" s="131"/>
      <c r="M48" s="130"/>
      <c r="N48" s="131"/>
      <c r="O48" s="130"/>
      <c r="P48" s="131"/>
      <c r="Q48" s="132">
        <f t="shared" si="0"/>
        <v>0</v>
      </c>
      <c r="R48" s="133"/>
    </row>
    <row r="49" spans="1:18" ht="12.75">
      <c r="A49" s="136"/>
      <c r="B49" s="137"/>
      <c r="C49" s="48" t="s">
        <v>10</v>
      </c>
      <c r="D49" s="138"/>
      <c r="E49" s="139"/>
      <c r="F49" s="140"/>
      <c r="G49" s="130"/>
      <c r="H49" s="131"/>
      <c r="I49" s="141"/>
      <c r="J49" s="142"/>
      <c r="K49" s="130"/>
      <c r="L49" s="131"/>
      <c r="M49" s="130"/>
      <c r="N49" s="131"/>
      <c r="O49" s="130"/>
      <c r="P49" s="131"/>
      <c r="Q49" s="132">
        <f t="shared" si="0"/>
        <v>0</v>
      </c>
      <c r="R49" s="133"/>
    </row>
    <row r="50" spans="1:18" ht="12.75">
      <c r="A50" s="136"/>
      <c r="B50" s="137"/>
      <c r="C50" s="48" t="s">
        <v>10</v>
      </c>
      <c r="D50" s="138"/>
      <c r="E50" s="139"/>
      <c r="F50" s="140"/>
      <c r="G50" s="130"/>
      <c r="H50" s="131"/>
      <c r="I50" s="141"/>
      <c r="J50" s="142"/>
      <c r="K50" s="130"/>
      <c r="L50" s="131"/>
      <c r="M50" s="130"/>
      <c r="N50" s="131"/>
      <c r="O50" s="130"/>
      <c r="P50" s="131"/>
      <c r="Q50" s="132">
        <f t="shared" si="0"/>
        <v>0</v>
      </c>
      <c r="R50" s="133"/>
    </row>
    <row r="51" spans="1:18" ht="12.75">
      <c r="A51" s="136"/>
      <c r="B51" s="137"/>
      <c r="C51" s="48" t="s">
        <v>10</v>
      </c>
      <c r="D51" s="138"/>
      <c r="E51" s="139"/>
      <c r="F51" s="140"/>
      <c r="G51" s="130"/>
      <c r="H51" s="131"/>
      <c r="I51" s="141"/>
      <c r="J51" s="142"/>
      <c r="K51" s="130"/>
      <c r="L51" s="131"/>
      <c r="M51" s="130"/>
      <c r="N51" s="131"/>
      <c r="O51" s="130"/>
      <c r="P51" s="131"/>
      <c r="Q51" s="132">
        <f t="shared" si="0"/>
        <v>0</v>
      </c>
      <c r="R51" s="133"/>
    </row>
    <row r="52" spans="1:18" ht="12.75">
      <c r="A52" s="136"/>
      <c r="B52" s="137"/>
      <c r="C52" s="48" t="s">
        <v>10</v>
      </c>
      <c r="D52" s="138"/>
      <c r="E52" s="139"/>
      <c r="F52" s="140"/>
      <c r="G52" s="130"/>
      <c r="H52" s="131"/>
      <c r="I52" s="141"/>
      <c r="J52" s="142"/>
      <c r="K52" s="130"/>
      <c r="L52" s="131"/>
      <c r="M52" s="130"/>
      <c r="N52" s="131"/>
      <c r="O52" s="130"/>
      <c r="P52" s="131"/>
      <c r="Q52" s="132">
        <f t="shared" si="0"/>
        <v>0</v>
      </c>
      <c r="R52" s="133"/>
    </row>
    <row r="53" spans="1:18" ht="12.75">
      <c r="A53" s="136"/>
      <c r="B53" s="137"/>
      <c r="C53" s="48" t="s">
        <v>10</v>
      </c>
      <c r="D53" s="138"/>
      <c r="E53" s="139"/>
      <c r="F53" s="140"/>
      <c r="G53" s="130"/>
      <c r="H53" s="131"/>
      <c r="I53" s="141"/>
      <c r="J53" s="142"/>
      <c r="K53" s="130"/>
      <c r="L53" s="131"/>
      <c r="M53" s="130"/>
      <c r="N53" s="131"/>
      <c r="O53" s="130"/>
      <c r="P53" s="131"/>
      <c r="Q53" s="132">
        <f t="shared" si="0"/>
        <v>0</v>
      </c>
      <c r="R53" s="133"/>
    </row>
    <row r="54" spans="1:18" ht="12.75">
      <c r="A54" s="155" t="s">
        <v>95</v>
      </c>
      <c r="B54" s="156"/>
      <c r="C54" s="42" t="s">
        <v>92</v>
      </c>
      <c r="D54" s="153" t="s">
        <v>93</v>
      </c>
      <c r="E54" s="157"/>
      <c r="F54" s="154"/>
      <c r="G54" s="153" t="s">
        <v>93</v>
      </c>
      <c r="H54" s="154"/>
      <c r="I54" s="149">
        <f>SUM(I37:I53)</f>
        <v>0</v>
      </c>
      <c r="J54" s="150"/>
      <c r="K54" s="149">
        <f>SUM(K37:K53)</f>
        <v>0</v>
      </c>
      <c r="L54" s="150"/>
      <c r="M54" s="149">
        <f>SUM(M37:M53)</f>
        <v>0</v>
      </c>
      <c r="N54" s="150"/>
      <c r="O54" s="149">
        <f>SUM(O37:O53)</f>
        <v>0</v>
      </c>
      <c r="P54" s="150"/>
      <c r="Q54" s="151">
        <f>I54+K54+M54-O54</f>
        <v>0</v>
      </c>
      <c r="R54" s="152"/>
    </row>
    <row r="55" spans="1:18" ht="12.75">
      <c r="A55" s="8"/>
      <c r="B55" s="8"/>
      <c r="C55" s="8"/>
      <c r="D55" s="8"/>
      <c r="E55" s="8"/>
      <c r="F55" s="8"/>
      <c r="G55" s="8"/>
      <c r="H55" s="8"/>
      <c r="I55" s="43"/>
      <c r="J55" s="8"/>
      <c r="K55" s="8"/>
      <c r="L55" s="8"/>
      <c r="M55" s="8"/>
      <c r="N55" s="8"/>
      <c r="O55" s="8"/>
      <c r="P55" s="8"/>
      <c r="Q55" s="8"/>
      <c r="R55" s="8"/>
    </row>
    <row r="56" spans="1:18" ht="12.75">
      <c r="A56" s="135" t="s">
        <v>96</v>
      </c>
      <c r="B56" s="135"/>
      <c r="C56" s="135"/>
      <c r="D56" s="135"/>
      <c r="E56" s="135"/>
      <c r="F56" s="135"/>
      <c r="G56" s="135"/>
      <c r="H56" s="135"/>
      <c r="K56" s="135" t="s">
        <v>97</v>
      </c>
      <c r="L56" s="135"/>
      <c r="M56" s="135"/>
      <c r="N56" s="135"/>
      <c r="O56" s="135"/>
      <c r="P56" s="135"/>
      <c r="Q56" s="135"/>
      <c r="R56" s="135"/>
    </row>
    <row r="57" spans="1:18" ht="12.75">
      <c r="A57" s="135" t="s">
        <v>98</v>
      </c>
      <c r="B57" s="135"/>
      <c r="C57" s="135"/>
      <c r="D57" s="135"/>
      <c r="E57" s="135"/>
      <c r="F57" s="135"/>
      <c r="G57" s="135"/>
      <c r="H57" s="135"/>
      <c r="K57" s="135" t="s">
        <v>99</v>
      </c>
      <c r="L57" s="135"/>
      <c r="M57" s="135"/>
      <c r="N57" s="135"/>
      <c r="O57" s="135"/>
      <c r="P57" s="135"/>
      <c r="Q57" s="135"/>
      <c r="R57" s="135"/>
    </row>
    <row r="58" spans="11:18" ht="12.75">
      <c r="K58" s="135" t="s">
        <v>100</v>
      </c>
      <c r="L58" s="135"/>
      <c r="M58" s="135"/>
      <c r="N58" s="135"/>
      <c r="O58" s="135"/>
      <c r="P58" s="135"/>
      <c r="Q58" s="135"/>
      <c r="R58" s="135"/>
    </row>
    <row r="59" spans="1:18" ht="12.75">
      <c r="A59" s="146"/>
      <c r="B59" s="146"/>
      <c r="C59" s="146"/>
      <c r="D59" s="146"/>
      <c r="E59" s="146"/>
      <c r="F59" s="146"/>
      <c r="G59" s="147" t="s">
        <v>101</v>
      </c>
      <c r="H59" s="147"/>
      <c r="K59" s="135" t="s">
        <v>112</v>
      </c>
      <c r="L59" s="135"/>
      <c r="M59" s="135"/>
      <c r="N59" s="135"/>
      <c r="O59" s="135"/>
      <c r="P59" s="135"/>
      <c r="Q59" s="135"/>
      <c r="R59" s="135"/>
    </row>
    <row r="60" spans="1:8" ht="12.75">
      <c r="A60" s="135" t="s">
        <v>113</v>
      </c>
      <c r="B60" s="135"/>
      <c r="C60" s="135"/>
      <c r="D60" s="135"/>
      <c r="E60" s="135"/>
      <c r="F60" s="135"/>
      <c r="G60" s="135"/>
      <c r="H60" s="135"/>
    </row>
    <row r="61" spans="1:18" ht="12.75">
      <c r="A61" s="32"/>
      <c r="B61" s="32"/>
      <c r="C61" s="32"/>
      <c r="D61" s="32"/>
      <c r="E61" s="32"/>
      <c r="F61" s="32"/>
      <c r="G61" s="32"/>
      <c r="H61" s="32"/>
      <c r="K61" s="146"/>
      <c r="L61" s="146"/>
      <c r="M61" s="146"/>
      <c r="N61" s="146"/>
      <c r="O61" s="146"/>
      <c r="P61" s="146"/>
      <c r="Q61" s="44" t="s">
        <v>102</v>
      </c>
      <c r="R61" s="44"/>
    </row>
    <row r="62" spans="1:8" ht="12.75">
      <c r="A62" t="s">
        <v>103</v>
      </c>
      <c r="B62" s="148"/>
      <c r="C62" s="146"/>
      <c r="D62" s="146"/>
      <c r="E62" s="146"/>
      <c r="F62" s="146"/>
      <c r="G62" s="146"/>
      <c r="H62" s="146"/>
    </row>
    <row r="63" spans="11:18" ht="12.75">
      <c r="K63" s="146"/>
      <c r="L63" s="146"/>
      <c r="M63" s="146"/>
      <c r="N63" s="146"/>
      <c r="O63" s="146"/>
      <c r="P63" s="146"/>
      <c r="Q63" s="147" t="s">
        <v>102</v>
      </c>
      <c r="R63" s="147"/>
    </row>
  </sheetData>
  <sheetProtection selectLockedCells="1"/>
  <mergeCells count="267">
    <mergeCell ref="Q63:R63"/>
    <mergeCell ref="K61:P61"/>
    <mergeCell ref="A7:D7"/>
    <mergeCell ref="F7:H7"/>
    <mergeCell ref="J7:L7"/>
    <mergeCell ref="A31:I31"/>
    <mergeCell ref="B17:C17"/>
    <mergeCell ref="E17:F17"/>
    <mergeCell ref="I17:J17"/>
    <mergeCell ref="B14:C14"/>
    <mergeCell ref="K63:P63"/>
    <mergeCell ref="B13:C13"/>
    <mergeCell ref="E13:F13"/>
    <mergeCell ref="I13:J13"/>
    <mergeCell ref="L13:M13"/>
    <mergeCell ref="B16:C16"/>
    <mergeCell ref="E16:F16"/>
    <mergeCell ref="I16:J16"/>
    <mergeCell ref="D34:F34"/>
    <mergeCell ref="D35:F35"/>
    <mergeCell ref="B12:C12"/>
    <mergeCell ref="E12:F12"/>
    <mergeCell ref="I12:J12"/>
    <mergeCell ref="L12:M12"/>
    <mergeCell ref="E14:F14"/>
    <mergeCell ref="B15:C15"/>
    <mergeCell ref="E15:F15"/>
    <mergeCell ref="A35:B35"/>
    <mergeCell ref="A33:R33"/>
    <mergeCell ref="A34:B34"/>
    <mergeCell ref="G34:H34"/>
    <mergeCell ref="G35:H35"/>
    <mergeCell ref="I34:J34"/>
    <mergeCell ref="I35:J35"/>
    <mergeCell ref="M34:N34"/>
    <mergeCell ref="O35:P35"/>
    <mergeCell ref="K34:L34"/>
    <mergeCell ref="E20:F20"/>
    <mergeCell ref="Q26:R26"/>
    <mergeCell ref="Q27:R27"/>
    <mergeCell ref="A27:M27"/>
    <mergeCell ref="L21:M21"/>
    <mergeCell ref="I22:J22"/>
    <mergeCell ref="L22:M22"/>
    <mergeCell ref="L23:M23"/>
    <mergeCell ref="B21:C21"/>
    <mergeCell ref="I21:J21"/>
    <mergeCell ref="A25:E25"/>
    <mergeCell ref="Q25:R25"/>
    <mergeCell ref="E23:F23"/>
    <mergeCell ref="I23:J23"/>
    <mergeCell ref="E21:F21"/>
    <mergeCell ref="B22:C22"/>
    <mergeCell ref="E22:F22"/>
    <mergeCell ref="I19:J19"/>
    <mergeCell ref="I20:J20"/>
    <mergeCell ref="I14:J14"/>
    <mergeCell ref="L20:M20"/>
    <mergeCell ref="L16:M16"/>
    <mergeCell ref="L19:M19"/>
    <mergeCell ref="B19:C19"/>
    <mergeCell ref="B20:C20"/>
    <mergeCell ref="F6:H6"/>
    <mergeCell ref="B23:C23"/>
    <mergeCell ref="A10:F10"/>
    <mergeCell ref="B11:C11"/>
    <mergeCell ref="E11:F11"/>
    <mergeCell ref="B18:C18"/>
    <mergeCell ref="E18:F18"/>
    <mergeCell ref="E19:F19"/>
    <mergeCell ref="A1:R1"/>
    <mergeCell ref="A3:E3"/>
    <mergeCell ref="A5:D5"/>
    <mergeCell ref="F5:H5"/>
    <mergeCell ref="A8:D8"/>
    <mergeCell ref="F8:H8"/>
    <mergeCell ref="Q8:R8"/>
    <mergeCell ref="J8:L8"/>
    <mergeCell ref="A6:D6"/>
    <mergeCell ref="J5:L5"/>
    <mergeCell ref="J6:L6"/>
    <mergeCell ref="L11:M11"/>
    <mergeCell ref="L18:M18"/>
    <mergeCell ref="L14:M14"/>
    <mergeCell ref="L17:M17"/>
    <mergeCell ref="I15:J15"/>
    <mergeCell ref="L15:M15"/>
    <mergeCell ref="I11:J11"/>
    <mergeCell ref="I18:J18"/>
    <mergeCell ref="K35:L35"/>
    <mergeCell ref="K36:L36"/>
    <mergeCell ref="Q34:R34"/>
    <mergeCell ref="Q35:R35"/>
    <mergeCell ref="Q36:R36"/>
    <mergeCell ref="M35:N35"/>
    <mergeCell ref="O34:P34"/>
    <mergeCell ref="O36:P36"/>
    <mergeCell ref="M36:N36"/>
    <mergeCell ref="D37:F37"/>
    <mergeCell ref="I37:J37"/>
    <mergeCell ref="K37:L37"/>
    <mergeCell ref="G37:H37"/>
    <mergeCell ref="A36:B36"/>
    <mergeCell ref="D36:F36"/>
    <mergeCell ref="G36:H36"/>
    <mergeCell ref="I36:J36"/>
    <mergeCell ref="A43:B43"/>
    <mergeCell ref="O38:P38"/>
    <mergeCell ref="O39:P39"/>
    <mergeCell ref="O40:P40"/>
    <mergeCell ref="M37:N37"/>
    <mergeCell ref="O37:P37"/>
    <mergeCell ref="M38:N38"/>
    <mergeCell ref="M39:N39"/>
    <mergeCell ref="M40:N40"/>
    <mergeCell ref="A37:B37"/>
    <mergeCell ref="A38:B38"/>
    <mergeCell ref="A39:B39"/>
    <mergeCell ref="A40:B40"/>
    <mergeCell ref="I38:J38"/>
    <mergeCell ref="I39:J39"/>
    <mergeCell ref="I40:J40"/>
    <mergeCell ref="G38:H38"/>
    <mergeCell ref="G39:H39"/>
    <mergeCell ref="D53:F53"/>
    <mergeCell ref="D47:F47"/>
    <mergeCell ref="D48:F48"/>
    <mergeCell ref="A45:B45"/>
    <mergeCell ref="A46:B46"/>
    <mergeCell ref="A47:B47"/>
    <mergeCell ref="A48:B48"/>
    <mergeCell ref="A49:B49"/>
    <mergeCell ref="A50:B50"/>
    <mergeCell ref="A51:B51"/>
    <mergeCell ref="G50:H50"/>
    <mergeCell ref="A52:B52"/>
    <mergeCell ref="A53:B53"/>
    <mergeCell ref="A54:B54"/>
    <mergeCell ref="D54:F54"/>
    <mergeCell ref="D38:F38"/>
    <mergeCell ref="D39:F39"/>
    <mergeCell ref="D40:F40"/>
    <mergeCell ref="D45:F45"/>
    <mergeCell ref="D46:F46"/>
    <mergeCell ref="G45:H45"/>
    <mergeCell ref="G46:H46"/>
    <mergeCell ref="G47:H47"/>
    <mergeCell ref="D52:F52"/>
    <mergeCell ref="D49:F49"/>
    <mergeCell ref="G48:H48"/>
    <mergeCell ref="G49:H49"/>
    <mergeCell ref="D50:F50"/>
    <mergeCell ref="D51:F51"/>
    <mergeCell ref="G51:H51"/>
    <mergeCell ref="I46:J46"/>
    <mergeCell ref="I47:J47"/>
    <mergeCell ref="I48:J48"/>
    <mergeCell ref="I49:J49"/>
    <mergeCell ref="I50:J50"/>
    <mergeCell ref="I51:J51"/>
    <mergeCell ref="M41:N41"/>
    <mergeCell ref="K50:L50"/>
    <mergeCell ref="K52:L52"/>
    <mergeCell ref="G53:H53"/>
    <mergeCell ref="I54:J54"/>
    <mergeCell ref="I52:J52"/>
    <mergeCell ref="I53:J53"/>
    <mergeCell ref="G52:H52"/>
    <mergeCell ref="G54:H54"/>
    <mergeCell ref="I45:J45"/>
    <mergeCell ref="Q50:R50"/>
    <mergeCell ref="O50:P50"/>
    <mergeCell ref="K53:L53"/>
    <mergeCell ref="K54:L54"/>
    <mergeCell ref="M54:N54"/>
    <mergeCell ref="O51:P51"/>
    <mergeCell ref="O52:P52"/>
    <mergeCell ref="Q52:R52"/>
    <mergeCell ref="Q53:R53"/>
    <mergeCell ref="Q54:R54"/>
    <mergeCell ref="O49:P49"/>
    <mergeCell ref="M42:N42"/>
    <mergeCell ref="O53:P53"/>
    <mergeCell ref="M47:N47"/>
    <mergeCell ref="M48:N48"/>
    <mergeCell ref="M49:N49"/>
    <mergeCell ref="O45:P45"/>
    <mergeCell ref="O46:P46"/>
    <mergeCell ref="O47:P47"/>
    <mergeCell ref="O48:P48"/>
    <mergeCell ref="Q48:R48"/>
    <mergeCell ref="Q49:R49"/>
    <mergeCell ref="Q38:R38"/>
    <mergeCell ref="Q39:R39"/>
    <mergeCell ref="Q40:R40"/>
    <mergeCell ref="Q45:R45"/>
    <mergeCell ref="Q41:R41"/>
    <mergeCell ref="Q44:R44"/>
    <mergeCell ref="G41:H41"/>
    <mergeCell ref="G42:H42"/>
    <mergeCell ref="G40:H40"/>
    <mergeCell ref="K38:L38"/>
    <mergeCell ref="K39:L39"/>
    <mergeCell ref="K40:L40"/>
    <mergeCell ref="I41:J41"/>
    <mergeCell ref="I42:J42"/>
    <mergeCell ref="K41:L41"/>
    <mergeCell ref="Q51:R51"/>
    <mergeCell ref="K42:L42"/>
    <mergeCell ref="M50:N50"/>
    <mergeCell ref="K51:L51"/>
    <mergeCell ref="K44:L44"/>
    <mergeCell ref="M44:N44"/>
    <mergeCell ref="O44:P44"/>
    <mergeCell ref="K47:L47"/>
    <mergeCell ref="Q46:R46"/>
    <mergeCell ref="Q47:R47"/>
    <mergeCell ref="M52:N52"/>
    <mergeCell ref="M53:N53"/>
    <mergeCell ref="O54:P54"/>
    <mergeCell ref="O41:P41"/>
    <mergeCell ref="O42:P42"/>
    <mergeCell ref="A41:B41"/>
    <mergeCell ref="D41:F41"/>
    <mergeCell ref="D42:F42"/>
    <mergeCell ref="A42:B42"/>
    <mergeCell ref="K45:L45"/>
    <mergeCell ref="M43:N43"/>
    <mergeCell ref="M51:N51"/>
    <mergeCell ref="D43:F43"/>
    <mergeCell ref="G43:H43"/>
    <mergeCell ref="I43:J43"/>
    <mergeCell ref="K48:L48"/>
    <mergeCell ref="K49:L49"/>
    <mergeCell ref="K46:L46"/>
    <mergeCell ref="M46:N46"/>
    <mergeCell ref="M45:N45"/>
    <mergeCell ref="A59:F59"/>
    <mergeCell ref="G59:H59"/>
    <mergeCell ref="B62:H62"/>
    <mergeCell ref="K56:R56"/>
    <mergeCell ref="K57:R57"/>
    <mergeCell ref="K58:R58"/>
    <mergeCell ref="K59:R59"/>
    <mergeCell ref="A60:H60"/>
    <mergeCell ref="A57:H57"/>
    <mergeCell ref="A56:H56"/>
    <mergeCell ref="J29:M29"/>
    <mergeCell ref="J30:M30"/>
    <mergeCell ref="A44:B44"/>
    <mergeCell ref="D44:F44"/>
    <mergeCell ref="G44:H44"/>
    <mergeCell ref="I44:J44"/>
    <mergeCell ref="A29:D29"/>
    <mergeCell ref="A30:D30"/>
    <mergeCell ref="G29:H29"/>
    <mergeCell ref="G30:H30"/>
    <mergeCell ref="N29:O29"/>
    <mergeCell ref="N30:O30"/>
    <mergeCell ref="Q29:R29"/>
    <mergeCell ref="K43:L43"/>
    <mergeCell ref="Q30:R30"/>
    <mergeCell ref="O43:P43"/>
    <mergeCell ref="Q43:R43"/>
    <mergeCell ref="Q31:R31"/>
    <mergeCell ref="Q42:R42"/>
    <mergeCell ref="Q37:R37"/>
  </mergeCells>
  <printOptions/>
  <pageMargins left="0.5" right="0.5" top="0.5" bottom="0.25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B76">
      <selection activeCell="E93" sqref="E93"/>
    </sheetView>
  </sheetViews>
  <sheetFormatPr defaultColWidth="9.140625" defaultRowHeight="12.75"/>
  <cols>
    <col min="1" max="1" width="0" style="0" hidden="1" customWidth="1"/>
    <col min="2" max="2" width="12.8515625" style="107" customWidth="1"/>
    <col min="3" max="3" width="27.7109375" style="107" customWidth="1"/>
    <col min="4" max="4" width="44.57421875" style="107" customWidth="1"/>
    <col min="5" max="5" width="14.00390625" style="105" bestFit="1" customWidth="1"/>
  </cols>
  <sheetData>
    <row r="1" spans="1:5" ht="12.75">
      <c r="A1" t="s">
        <v>284</v>
      </c>
      <c r="C1" s="79" t="s">
        <v>1</v>
      </c>
      <c r="E1" s="105">
        <f>AFR1!E5</f>
        <v>0</v>
      </c>
    </row>
    <row r="2" spans="1:5" ht="12.75">
      <c r="A2">
        <v>0</v>
      </c>
      <c r="B2" s="77" t="s">
        <v>134</v>
      </c>
      <c r="C2" s="78" t="s">
        <v>135</v>
      </c>
      <c r="D2" s="78" t="s">
        <v>136</v>
      </c>
      <c r="E2" s="105">
        <f>A2</f>
        <v>0</v>
      </c>
    </row>
    <row r="3" spans="1:5" ht="12.75">
      <c r="A3">
        <v>0</v>
      </c>
      <c r="B3" s="77" t="s">
        <v>137</v>
      </c>
      <c r="C3" s="79" t="s">
        <v>135</v>
      </c>
      <c r="D3" s="79" t="s">
        <v>138</v>
      </c>
      <c r="E3" s="105">
        <f aca="true" t="shared" si="0" ref="E3:E66">A3</f>
        <v>0</v>
      </c>
    </row>
    <row r="4" spans="1:5" ht="12.75">
      <c r="A4">
        <v>0</v>
      </c>
      <c r="B4" s="77" t="s">
        <v>139</v>
      </c>
      <c r="C4" s="79" t="s">
        <v>135</v>
      </c>
      <c r="D4" s="79" t="s">
        <v>140</v>
      </c>
      <c r="E4" s="105">
        <f t="shared" si="0"/>
        <v>0</v>
      </c>
    </row>
    <row r="5" spans="1:5" ht="12.75">
      <c r="A5">
        <v>0</v>
      </c>
      <c r="B5" s="77" t="s">
        <v>141</v>
      </c>
      <c r="C5" s="79" t="s">
        <v>135</v>
      </c>
      <c r="D5" s="79" t="s">
        <v>142</v>
      </c>
      <c r="E5" s="105">
        <f t="shared" si="0"/>
        <v>0</v>
      </c>
    </row>
    <row r="6" spans="1:5" ht="12.75">
      <c r="A6">
        <v>0</v>
      </c>
      <c r="B6" s="77" t="s">
        <v>143</v>
      </c>
      <c r="C6" s="79" t="s">
        <v>135</v>
      </c>
      <c r="D6" s="79" t="s">
        <v>144</v>
      </c>
      <c r="E6" s="105">
        <f t="shared" si="0"/>
        <v>0</v>
      </c>
    </row>
    <row r="7" spans="1:5" ht="12.75">
      <c r="A7">
        <v>0</v>
      </c>
      <c r="B7" s="77" t="s">
        <v>145</v>
      </c>
      <c r="C7" s="79" t="s">
        <v>135</v>
      </c>
      <c r="D7" s="79" t="s">
        <v>146</v>
      </c>
      <c r="E7" s="105">
        <f t="shared" si="0"/>
        <v>0</v>
      </c>
    </row>
    <row r="8" spans="1:5" ht="12.75">
      <c r="A8">
        <v>0</v>
      </c>
      <c r="B8" s="77" t="s">
        <v>147</v>
      </c>
      <c r="C8" s="79" t="s">
        <v>135</v>
      </c>
      <c r="D8" s="79" t="s">
        <v>148</v>
      </c>
      <c r="E8" s="105">
        <f t="shared" si="0"/>
        <v>0</v>
      </c>
    </row>
    <row r="9" spans="1:5" ht="12.75">
      <c r="A9">
        <v>0</v>
      </c>
      <c r="B9" s="77" t="s">
        <v>149</v>
      </c>
      <c r="C9" s="79" t="s">
        <v>135</v>
      </c>
      <c r="D9" s="79" t="s">
        <v>150</v>
      </c>
      <c r="E9" s="105">
        <f t="shared" si="0"/>
        <v>0</v>
      </c>
    </row>
    <row r="10" spans="1:5" ht="12.75">
      <c r="A10">
        <v>0</v>
      </c>
      <c r="B10" s="77" t="s">
        <v>151</v>
      </c>
      <c r="C10" s="79" t="s">
        <v>135</v>
      </c>
      <c r="D10" s="79" t="s">
        <v>152</v>
      </c>
      <c r="E10" s="105">
        <f t="shared" si="0"/>
        <v>0</v>
      </c>
    </row>
    <row r="11" spans="1:5" ht="12.75">
      <c r="A11">
        <v>0</v>
      </c>
      <c r="B11" s="77" t="s">
        <v>153</v>
      </c>
      <c r="C11" s="79" t="s">
        <v>135</v>
      </c>
      <c r="D11" s="79" t="s">
        <v>154</v>
      </c>
      <c r="E11" s="105">
        <f t="shared" si="0"/>
        <v>0</v>
      </c>
    </row>
    <row r="12" spans="1:5" ht="12.75">
      <c r="A12">
        <v>0</v>
      </c>
      <c r="B12" s="77" t="s">
        <v>155</v>
      </c>
      <c r="C12" s="79" t="s">
        <v>135</v>
      </c>
      <c r="D12" s="79" t="s">
        <v>156</v>
      </c>
      <c r="E12" s="105">
        <f t="shared" si="0"/>
        <v>0</v>
      </c>
    </row>
    <row r="13" spans="1:5" ht="12.75">
      <c r="A13">
        <v>0</v>
      </c>
      <c r="B13" s="77" t="s">
        <v>157</v>
      </c>
      <c r="C13" s="79" t="s">
        <v>135</v>
      </c>
      <c r="D13" s="79" t="s">
        <v>158</v>
      </c>
      <c r="E13" s="105">
        <f t="shared" si="0"/>
        <v>0</v>
      </c>
    </row>
    <row r="14" spans="1:5" ht="12.75">
      <c r="A14">
        <v>0</v>
      </c>
      <c r="B14" s="77" t="s">
        <v>159</v>
      </c>
      <c r="C14" s="79" t="s">
        <v>135</v>
      </c>
      <c r="D14" s="79" t="s">
        <v>160</v>
      </c>
      <c r="E14" s="105">
        <f t="shared" si="0"/>
        <v>0</v>
      </c>
    </row>
    <row r="15" spans="1:5" ht="12.75">
      <c r="A15">
        <v>0</v>
      </c>
      <c r="B15" s="77" t="s">
        <v>161</v>
      </c>
      <c r="C15" s="79" t="s">
        <v>135</v>
      </c>
      <c r="D15" s="79" t="s">
        <v>162</v>
      </c>
      <c r="E15" s="105">
        <f t="shared" si="0"/>
        <v>0</v>
      </c>
    </row>
    <row r="16" spans="1:5" ht="12.75">
      <c r="A16">
        <v>0</v>
      </c>
      <c r="B16" s="77" t="s">
        <v>163</v>
      </c>
      <c r="C16" s="79" t="s">
        <v>135</v>
      </c>
      <c r="D16" s="79" t="s">
        <v>164</v>
      </c>
      <c r="E16" s="105">
        <f t="shared" si="0"/>
        <v>0</v>
      </c>
    </row>
    <row r="17" spans="1:5" ht="12.75">
      <c r="A17">
        <v>0</v>
      </c>
      <c r="B17" s="77" t="s">
        <v>165</v>
      </c>
      <c r="C17" s="79" t="s">
        <v>135</v>
      </c>
      <c r="D17" s="79" t="s">
        <v>166</v>
      </c>
      <c r="E17" s="105">
        <f t="shared" si="0"/>
        <v>0</v>
      </c>
    </row>
    <row r="18" spans="1:5" ht="12.75">
      <c r="A18">
        <v>0</v>
      </c>
      <c r="B18" s="77" t="s">
        <v>167</v>
      </c>
      <c r="C18" s="79" t="s">
        <v>135</v>
      </c>
      <c r="D18" s="79" t="s">
        <v>168</v>
      </c>
      <c r="E18" s="105">
        <f t="shared" si="0"/>
        <v>0</v>
      </c>
    </row>
    <row r="19" spans="1:5" ht="12.75">
      <c r="A19">
        <v>0</v>
      </c>
      <c r="B19" s="77" t="s">
        <v>169</v>
      </c>
      <c r="C19" s="79" t="s">
        <v>135</v>
      </c>
      <c r="D19" s="79" t="s">
        <v>170</v>
      </c>
      <c r="E19" s="105">
        <f t="shared" si="0"/>
        <v>0</v>
      </c>
    </row>
    <row r="20" spans="1:5" ht="12.75">
      <c r="A20">
        <v>0</v>
      </c>
      <c r="B20" s="77" t="s">
        <v>171</v>
      </c>
      <c r="C20" s="79" t="s">
        <v>135</v>
      </c>
      <c r="D20" s="79" t="s">
        <v>172</v>
      </c>
      <c r="E20" s="105">
        <f t="shared" si="0"/>
        <v>0</v>
      </c>
    </row>
    <row r="21" spans="1:5" ht="12.75">
      <c r="A21" s="81">
        <f>AFR1!D8+AFR1!D10+AFR1!D11+AFR1!D12</f>
        <v>0</v>
      </c>
      <c r="B21" s="77" t="s">
        <v>173</v>
      </c>
      <c r="C21" s="79" t="s">
        <v>135</v>
      </c>
      <c r="D21" s="79" t="s">
        <v>174</v>
      </c>
      <c r="E21" s="105">
        <f t="shared" si="0"/>
        <v>0</v>
      </c>
    </row>
    <row r="22" spans="1:5" ht="12.75">
      <c r="A22" s="81">
        <f>AFR1!D9</f>
        <v>0</v>
      </c>
      <c r="B22" s="77" t="s">
        <v>175</v>
      </c>
      <c r="C22" s="79" t="s">
        <v>135</v>
      </c>
      <c r="D22" s="112" t="s">
        <v>176</v>
      </c>
      <c r="E22" s="105">
        <f t="shared" si="0"/>
        <v>0</v>
      </c>
    </row>
    <row r="23" spans="1:5" ht="12.75">
      <c r="A23" s="81">
        <f>AFR1!D7</f>
        <v>0</v>
      </c>
      <c r="B23" s="77" t="s">
        <v>177</v>
      </c>
      <c r="C23" s="79" t="s">
        <v>135</v>
      </c>
      <c r="D23" s="112" t="s">
        <v>178</v>
      </c>
      <c r="E23" s="105">
        <f t="shared" si="0"/>
        <v>0</v>
      </c>
    </row>
    <row r="24" spans="1:5" ht="12.75">
      <c r="A24">
        <v>0</v>
      </c>
      <c r="B24" s="77" t="s">
        <v>179</v>
      </c>
      <c r="C24" s="79" t="s">
        <v>180</v>
      </c>
      <c r="D24" s="79" t="s">
        <v>181</v>
      </c>
      <c r="E24" s="105">
        <f t="shared" si="0"/>
        <v>0</v>
      </c>
    </row>
    <row r="25" spans="1:5" ht="12.75">
      <c r="A25">
        <v>0</v>
      </c>
      <c r="B25" s="77" t="s">
        <v>182</v>
      </c>
      <c r="C25" s="79" t="s">
        <v>180</v>
      </c>
      <c r="D25" s="79" t="s">
        <v>183</v>
      </c>
      <c r="E25" s="105">
        <f t="shared" si="0"/>
        <v>0</v>
      </c>
    </row>
    <row r="26" spans="1:5" ht="12.75">
      <c r="A26">
        <v>0</v>
      </c>
      <c r="B26" s="77" t="s">
        <v>184</v>
      </c>
      <c r="C26" s="79" t="s">
        <v>180</v>
      </c>
      <c r="D26" s="79" t="s">
        <v>185</v>
      </c>
      <c r="E26" s="105">
        <f t="shared" si="0"/>
        <v>0</v>
      </c>
    </row>
    <row r="27" spans="1:5" ht="12.75">
      <c r="A27">
        <v>0</v>
      </c>
      <c r="B27" s="77" t="s">
        <v>186</v>
      </c>
      <c r="C27" s="79" t="s">
        <v>180</v>
      </c>
      <c r="D27" s="79" t="s">
        <v>187</v>
      </c>
      <c r="E27" s="105">
        <f t="shared" si="0"/>
        <v>0</v>
      </c>
    </row>
    <row r="28" spans="1:5" ht="12.75">
      <c r="A28">
        <v>0</v>
      </c>
      <c r="B28" s="77" t="s">
        <v>188</v>
      </c>
      <c r="C28" s="79" t="s">
        <v>180</v>
      </c>
      <c r="D28" s="79" t="s">
        <v>189</v>
      </c>
      <c r="E28" s="105">
        <f t="shared" si="0"/>
        <v>0</v>
      </c>
    </row>
    <row r="29" spans="1:5" ht="12.75">
      <c r="A29">
        <v>0</v>
      </c>
      <c r="B29" s="77" t="s">
        <v>190</v>
      </c>
      <c r="C29" s="79" t="s">
        <v>180</v>
      </c>
      <c r="D29" s="79" t="s">
        <v>191</v>
      </c>
      <c r="E29" s="105">
        <f t="shared" si="0"/>
        <v>0</v>
      </c>
    </row>
    <row r="30" spans="1:5" ht="12.75">
      <c r="A30">
        <v>0</v>
      </c>
      <c r="B30" s="77" t="s">
        <v>192</v>
      </c>
      <c r="C30" s="79" t="s">
        <v>180</v>
      </c>
      <c r="D30" s="79" t="s">
        <v>193</v>
      </c>
      <c r="E30" s="105">
        <f t="shared" si="0"/>
        <v>0</v>
      </c>
    </row>
    <row r="31" spans="1:5" ht="12.75">
      <c r="A31">
        <v>0</v>
      </c>
      <c r="B31" s="77" t="s">
        <v>194</v>
      </c>
      <c r="C31" s="79" t="s">
        <v>180</v>
      </c>
      <c r="D31" s="79" t="s">
        <v>195</v>
      </c>
      <c r="E31" s="105">
        <f t="shared" si="0"/>
        <v>0</v>
      </c>
    </row>
    <row r="32" spans="1:5" ht="12.75">
      <c r="A32">
        <v>0</v>
      </c>
      <c r="B32" s="77" t="s">
        <v>196</v>
      </c>
      <c r="C32" s="79" t="s">
        <v>180</v>
      </c>
      <c r="D32" s="79" t="s">
        <v>197</v>
      </c>
      <c r="E32" s="105">
        <f t="shared" si="0"/>
        <v>0</v>
      </c>
    </row>
    <row r="33" spans="1:5" ht="12.75">
      <c r="A33">
        <v>0</v>
      </c>
      <c r="B33" s="77" t="s">
        <v>198</v>
      </c>
      <c r="C33" s="79" t="s">
        <v>199</v>
      </c>
      <c r="D33" s="79" t="s">
        <v>200</v>
      </c>
      <c r="E33" s="105">
        <f t="shared" si="0"/>
        <v>0</v>
      </c>
    </row>
    <row r="34" spans="1:5" ht="12.75">
      <c r="A34">
        <v>0</v>
      </c>
      <c r="B34" s="77" t="s">
        <v>201</v>
      </c>
      <c r="C34" s="79" t="s">
        <v>199</v>
      </c>
      <c r="D34" s="79" t="s">
        <v>202</v>
      </c>
      <c r="E34" s="105">
        <f t="shared" si="0"/>
        <v>0</v>
      </c>
    </row>
    <row r="35" spans="1:5" ht="12.75">
      <c r="A35">
        <v>0</v>
      </c>
      <c r="B35" s="77" t="s">
        <v>203</v>
      </c>
      <c r="C35" s="79" t="s">
        <v>199</v>
      </c>
      <c r="D35" s="79" t="s">
        <v>204</v>
      </c>
      <c r="E35" s="105">
        <f t="shared" si="0"/>
        <v>0</v>
      </c>
    </row>
    <row r="36" spans="1:5" ht="12.75">
      <c r="A36">
        <v>0</v>
      </c>
      <c r="B36" s="77" t="s">
        <v>205</v>
      </c>
      <c r="C36" s="79" t="s">
        <v>199</v>
      </c>
      <c r="D36" s="79" t="s">
        <v>206</v>
      </c>
      <c r="E36" s="105">
        <f t="shared" si="0"/>
        <v>0</v>
      </c>
    </row>
    <row r="37" spans="1:5" ht="12.75">
      <c r="A37">
        <v>0</v>
      </c>
      <c r="B37" s="77" t="s">
        <v>207</v>
      </c>
      <c r="C37" s="79" t="s">
        <v>199</v>
      </c>
      <c r="D37" s="79" t="s">
        <v>208</v>
      </c>
      <c r="E37" s="105">
        <f t="shared" si="0"/>
        <v>0</v>
      </c>
    </row>
    <row r="38" spans="1:5" ht="12.75">
      <c r="A38">
        <v>0</v>
      </c>
      <c r="B38" s="77" t="s">
        <v>209</v>
      </c>
      <c r="C38" s="79" t="s">
        <v>199</v>
      </c>
      <c r="D38" s="79" t="s">
        <v>210</v>
      </c>
      <c r="E38" s="105">
        <f t="shared" si="0"/>
        <v>0</v>
      </c>
    </row>
    <row r="39" spans="1:5" ht="12.75">
      <c r="A39">
        <v>0</v>
      </c>
      <c r="B39" s="77" t="s">
        <v>211</v>
      </c>
      <c r="C39" s="79" t="s">
        <v>199</v>
      </c>
      <c r="D39" s="79" t="s">
        <v>212</v>
      </c>
      <c r="E39" s="105">
        <f t="shared" si="0"/>
        <v>0</v>
      </c>
    </row>
    <row r="40" spans="2:5" ht="12.75">
      <c r="B40" s="77" t="s">
        <v>213</v>
      </c>
      <c r="C40" s="79" t="s">
        <v>199</v>
      </c>
      <c r="D40" s="79" t="s">
        <v>214</v>
      </c>
      <c r="E40" s="105">
        <f t="shared" si="0"/>
        <v>0</v>
      </c>
    </row>
    <row r="41" spans="2:5" ht="12.75">
      <c r="B41" s="77" t="s">
        <v>215</v>
      </c>
      <c r="C41" s="79" t="s">
        <v>199</v>
      </c>
      <c r="D41" s="79" t="s">
        <v>216</v>
      </c>
      <c r="E41" s="105">
        <f t="shared" si="0"/>
        <v>0</v>
      </c>
    </row>
    <row r="42" spans="2:5" ht="12.75">
      <c r="B42" s="77" t="s">
        <v>217</v>
      </c>
      <c r="C42" s="79" t="s">
        <v>199</v>
      </c>
      <c r="D42" s="79" t="s">
        <v>218</v>
      </c>
      <c r="E42" s="105">
        <f t="shared" si="0"/>
        <v>0</v>
      </c>
    </row>
    <row r="43" spans="2:5" ht="12.75">
      <c r="B43" s="77" t="s">
        <v>219</v>
      </c>
      <c r="C43" s="79" t="s">
        <v>199</v>
      </c>
      <c r="D43" s="79" t="s">
        <v>220</v>
      </c>
      <c r="E43" s="105">
        <f t="shared" si="0"/>
        <v>0</v>
      </c>
    </row>
    <row r="44" spans="2:5" ht="12.75">
      <c r="B44" s="77" t="s">
        <v>221</v>
      </c>
      <c r="C44" s="79" t="s">
        <v>199</v>
      </c>
      <c r="D44" s="79" t="s">
        <v>222</v>
      </c>
      <c r="E44" s="105">
        <f t="shared" si="0"/>
        <v>0</v>
      </c>
    </row>
    <row r="45" spans="1:5" ht="12.75">
      <c r="A45" s="81">
        <f>AFR1!D14</f>
        <v>0</v>
      </c>
      <c r="B45" s="77" t="s">
        <v>223</v>
      </c>
      <c r="C45" s="79" t="s">
        <v>199</v>
      </c>
      <c r="D45" s="79" t="s">
        <v>224</v>
      </c>
      <c r="E45" s="105">
        <f t="shared" si="0"/>
        <v>0</v>
      </c>
    </row>
    <row r="46" spans="2:5" ht="12.75">
      <c r="B46" s="77" t="s">
        <v>225</v>
      </c>
      <c r="C46" s="79" t="s">
        <v>199</v>
      </c>
      <c r="D46" s="79" t="s">
        <v>226</v>
      </c>
      <c r="E46" s="105">
        <f t="shared" si="0"/>
        <v>0</v>
      </c>
    </row>
    <row r="47" spans="2:5" ht="12.75">
      <c r="B47" s="77" t="s">
        <v>227</v>
      </c>
      <c r="C47" s="79" t="s">
        <v>199</v>
      </c>
      <c r="D47" s="79" t="s">
        <v>228</v>
      </c>
      <c r="E47" s="105">
        <f t="shared" si="0"/>
        <v>0</v>
      </c>
    </row>
    <row r="48" spans="2:5" ht="12.75">
      <c r="B48" s="77" t="s">
        <v>229</v>
      </c>
      <c r="C48" s="79" t="s">
        <v>199</v>
      </c>
      <c r="D48" s="79" t="s">
        <v>230</v>
      </c>
      <c r="E48" s="105">
        <f t="shared" si="0"/>
        <v>0</v>
      </c>
    </row>
    <row r="49" spans="2:5" ht="12.75">
      <c r="B49" s="77" t="s">
        <v>231</v>
      </c>
      <c r="C49" s="79" t="s">
        <v>199</v>
      </c>
      <c r="D49" s="79" t="s">
        <v>232</v>
      </c>
      <c r="E49" s="105">
        <f t="shared" si="0"/>
        <v>0</v>
      </c>
    </row>
    <row r="50" spans="2:5" ht="12.75">
      <c r="B50" s="77" t="s">
        <v>233</v>
      </c>
      <c r="C50" s="79" t="s">
        <v>199</v>
      </c>
      <c r="D50" s="79" t="s">
        <v>234</v>
      </c>
      <c r="E50" s="105">
        <f t="shared" si="0"/>
        <v>0</v>
      </c>
    </row>
    <row r="51" spans="2:5" ht="12.75">
      <c r="B51" s="77" t="s">
        <v>235</v>
      </c>
      <c r="C51" s="79" t="s">
        <v>199</v>
      </c>
      <c r="D51" s="79" t="s">
        <v>236</v>
      </c>
      <c r="E51" s="105">
        <f t="shared" si="0"/>
        <v>0</v>
      </c>
    </row>
    <row r="52" spans="2:5" ht="12.75">
      <c r="B52" s="77" t="s">
        <v>237</v>
      </c>
      <c r="C52" s="79" t="s">
        <v>199</v>
      </c>
      <c r="D52" s="79" t="s">
        <v>238</v>
      </c>
      <c r="E52" s="105">
        <f t="shared" si="0"/>
        <v>0</v>
      </c>
    </row>
    <row r="53" spans="2:5" ht="12.75">
      <c r="B53" s="77" t="s">
        <v>239</v>
      </c>
      <c r="C53" s="79" t="s">
        <v>199</v>
      </c>
      <c r="D53" s="79" t="s">
        <v>240</v>
      </c>
      <c r="E53" s="105">
        <f t="shared" si="0"/>
        <v>0</v>
      </c>
    </row>
    <row r="54" spans="2:5" ht="12.75">
      <c r="B54" s="77" t="s">
        <v>241</v>
      </c>
      <c r="C54" s="79" t="s">
        <v>199</v>
      </c>
      <c r="D54" s="79" t="s">
        <v>242</v>
      </c>
      <c r="E54" s="105">
        <f t="shared" si="0"/>
        <v>0</v>
      </c>
    </row>
    <row r="55" spans="1:5" ht="12.75">
      <c r="A55" s="81">
        <f>AFR1!D16+AFR1!D17+AFR1!D18</f>
        <v>0</v>
      </c>
      <c r="B55" s="77" t="s">
        <v>243</v>
      </c>
      <c r="C55" s="79" t="s">
        <v>199</v>
      </c>
      <c r="D55" s="79" t="s">
        <v>244</v>
      </c>
      <c r="E55" s="105">
        <f t="shared" si="0"/>
        <v>0</v>
      </c>
    </row>
    <row r="56" spans="2:5" ht="12.75">
      <c r="B56" s="77" t="s">
        <v>245</v>
      </c>
      <c r="C56" s="79" t="s">
        <v>246</v>
      </c>
      <c r="D56" s="79" t="s">
        <v>247</v>
      </c>
      <c r="E56" s="105">
        <f t="shared" si="0"/>
        <v>0</v>
      </c>
    </row>
    <row r="57" spans="2:5" ht="12.75">
      <c r="B57" s="77" t="s">
        <v>248</v>
      </c>
      <c r="C57" s="79" t="s">
        <v>246</v>
      </c>
      <c r="D57" s="79" t="s">
        <v>249</v>
      </c>
      <c r="E57" s="105">
        <f t="shared" si="0"/>
        <v>0</v>
      </c>
    </row>
    <row r="58" spans="2:5" ht="12.75">
      <c r="B58" s="77" t="s">
        <v>250</v>
      </c>
      <c r="C58" s="79" t="s">
        <v>246</v>
      </c>
      <c r="D58" s="79" t="s">
        <v>251</v>
      </c>
      <c r="E58" s="105">
        <f t="shared" si="0"/>
        <v>0</v>
      </c>
    </row>
    <row r="59" spans="2:5" ht="12.75">
      <c r="B59" s="77" t="s">
        <v>252</v>
      </c>
      <c r="C59" s="79" t="s">
        <v>246</v>
      </c>
      <c r="D59" s="79" t="s">
        <v>253</v>
      </c>
      <c r="E59" s="105">
        <f t="shared" si="0"/>
        <v>0</v>
      </c>
    </row>
    <row r="60" spans="2:5" ht="12.75">
      <c r="B60" s="77" t="s">
        <v>254</v>
      </c>
      <c r="C60" s="79" t="s">
        <v>246</v>
      </c>
      <c r="D60" s="79" t="s">
        <v>255</v>
      </c>
      <c r="E60" s="105">
        <f t="shared" si="0"/>
        <v>0</v>
      </c>
    </row>
    <row r="61" spans="2:5" ht="12.75">
      <c r="B61" s="77" t="s">
        <v>256</v>
      </c>
      <c r="C61" s="79" t="s">
        <v>257</v>
      </c>
      <c r="D61" s="79" t="s">
        <v>257</v>
      </c>
      <c r="E61" s="105">
        <f t="shared" si="0"/>
        <v>0</v>
      </c>
    </row>
    <row r="62" spans="1:5" ht="12.75">
      <c r="A62" s="82">
        <f>AFR1!D32</f>
        <v>0</v>
      </c>
      <c r="B62" s="77" t="s">
        <v>258</v>
      </c>
      <c r="C62" s="79" t="s">
        <v>259</v>
      </c>
      <c r="D62" s="79" t="s">
        <v>260</v>
      </c>
      <c r="E62" s="105">
        <f t="shared" si="0"/>
        <v>0</v>
      </c>
    </row>
    <row r="63" spans="1:5" ht="12.75">
      <c r="A63" s="81">
        <f>AFR1!D22</f>
        <v>0</v>
      </c>
      <c r="B63" s="77" t="s">
        <v>261</v>
      </c>
      <c r="C63" s="79" t="s">
        <v>259</v>
      </c>
      <c r="D63" s="79" t="s">
        <v>262</v>
      </c>
      <c r="E63" s="105">
        <f t="shared" si="0"/>
        <v>0</v>
      </c>
    </row>
    <row r="64" spans="2:5" ht="12.75">
      <c r="B64" s="77" t="s">
        <v>263</v>
      </c>
      <c r="C64" s="79" t="s">
        <v>259</v>
      </c>
      <c r="D64" s="79" t="s">
        <v>264</v>
      </c>
      <c r="E64" s="105">
        <f t="shared" si="0"/>
        <v>0</v>
      </c>
    </row>
    <row r="65" spans="2:5" ht="12.75">
      <c r="B65" s="77" t="s">
        <v>265</v>
      </c>
      <c r="C65" s="79" t="s">
        <v>259</v>
      </c>
      <c r="D65" s="79" t="s">
        <v>266</v>
      </c>
      <c r="E65" s="105">
        <f t="shared" si="0"/>
        <v>0</v>
      </c>
    </row>
    <row r="66" spans="1:5" ht="12.75">
      <c r="A66" s="81">
        <f>AFR1!D24</f>
        <v>0</v>
      </c>
      <c r="B66" s="77" t="s">
        <v>267</v>
      </c>
      <c r="C66" s="79" t="s">
        <v>259</v>
      </c>
      <c r="D66" s="79" t="s">
        <v>268</v>
      </c>
      <c r="E66" s="105">
        <f t="shared" si="0"/>
        <v>0</v>
      </c>
    </row>
    <row r="67" spans="1:5" ht="12.75">
      <c r="A67" s="81">
        <f>AFR1!D23</f>
        <v>0</v>
      </c>
      <c r="B67" s="77" t="s">
        <v>269</v>
      </c>
      <c r="C67" s="79" t="s">
        <v>259</v>
      </c>
      <c r="D67" s="79" t="s">
        <v>270</v>
      </c>
      <c r="E67" s="105">
        <f aca="true" t="shared" si="1" ref="E67:E74">A67</f>
        <v>0</v>
      </c>
    </row>
    <row r="68" spans="2:5" ht="12.75">
      <c r="B68" s="77" t="s">
        <v>271</v>
      </c>
      <c r="C68" s="79" t="s">
        <v>259</v>
      </c>
      <c r="D68" s="79" t="s">
        <v>272</v>
      </c>
      <c r="E68" s="105">
        <f t="shared" si="1"/>
        <v>0</v>
      </c>
    </row>
    <row r="69" spans="1:5" ht="12.75">
      <c r="A69" s="81">
        <f>AFR1!D15</f>
        <v>0</v>
      </c>
      <c r="B69" s="77" t="s">
        <v>273</v>
      </c>
      <c r="C69" s="79" t="s">
        <v>259</v>
      </c>
      <c r="D69" s="79" t="s">
        <v>274</v>
      </c>
      <c r="E69" s="105">
        <f t="shared" si="1"/>
        <v>0</v>
      </c>
    </row>
    <row r="70" spans="2:5" ht="12.75">
      <c r="B70" s="77" t="s">
        <v>275</v>
      </c>
      <c r="C70" s="79" t="s">
        <v>259</v>
      </c>
      <c r="D70" s="79" t="s">
        <v>276</v>
      </c>
      <c r="E70" s="105">
        <f t="shared" si="1"/>
        <v>0</v>
      </c>
    </row>
    <row r="71" spans="2:5" ht="12.75">
      <c r="B71" s="77" t="s">
        <v>277</v>
      </c>
      <c r="C71" s="79" t="s">
        <v>259</v>
      </c>
      <c r="D71" s="79" t="s">
        <v>278</v>
      </c>
      <c r="E71" s="105">
        <f t="shared" si="1"/>
        <v>0</v>
      </c>
    </row>
    <row r="72" spans="2:5" ht="12.75">
      <c r="B72" s="77" t="s">
        <v>279</v>
      </c>
      <c r="C72" s="79" t="s">
        <v>259</v>
      </c>
      <c r="D72" s="79" t="s">
        <v>280</v>
      </c>
      <c r="E72" s="105">
        <f t="shared" si="1"/>
        <v>0</v>
      </c>
    </row>
    <row r="73" spans="2:5" ht="12.75">
      <c r="B73" s="77" t="s">
        <v>281</v>
      </c>
      <c r="C73" s="79" t="s">
        <v>259</v>
      </c>
      <c r="D73" s="79" t="s">
        <v>282</v>
      </c>
      <c r="E73" s="105">
        <f t="shared" si="1"/>
        <v>0</v>
      </c>
    </row>
    <row r="74" spans="1:5" ht="12.75">
      <c r="A74" s="81">
        <f>AFR1!D20+AFR1!D21+AFR1!D25+AFR1!D26+AFR1!D27+AFR1!D28+AFR1!D29</f>
        <v>0</v>
      </c>
      <c r="B74" s="77" t="s">
        <v>283</v>
      </c>
      <c r="C74" s="79" t="s">
        <v>259</v>
      </c>
      <c r="D74" s="79" t="s">
        <v>259</v>
      </c>
      <c r="E74" s="105">
        <f t="shared" si="1"/>
        <v>0</v>
      </c>
    </row>
    <row r="75" spans="1:5" ht="12.75">
      <c r="A75" s="81"/>
      <c r="B75" s="114" t="s">
        <v>12</v>
      </c>
      <c r="C75" s="79"/>
      <c r="D75" s="79"/>
      <c r="E75" s="105">
        <f>SUM(E2:E74)-E62</f>
        <v>0</v>
      </c>
    </row>
    <row r="76" spans="1:5" ht="12.75">
      <c r="A76" s="81"/>
      <c r="B76" s="196" t="s">
        <v>21</v>
      </c>
      <c r="C76" s="197"/>
      <c r="D76" s="198"/>
      <c r="E76" s="105">
        <f>E62</f>
        <v>0</v>
      </c>
    </row>
    <row r="77" spans="1:5" s="112" customFormat="1" ht="12.75">
      <c r="A77" s="111"/>
      <c r="B77" s="199" t="s">
        <v>13</v>
      </c>
      <c r="C77" s="197"/>
      <c r="D77" s="198"/>
      <c r="E77" s="113">
        <f>E75+E76+E1</f>
        <v>0</v>
      </c>
    </row>
    <row r="78" spans="1:5" s="80" customFormat="1" ht="6.75" customHeight="1">
      <c r="A78" s="104"/>
      <c r="B78" s="77"/>
      <c r="C78" s="79"/>
      <c r="D78" s="79"/>
      <c r="E78" s="106"/>
    </row>
    <row r="79" spans="1:4" ht="12.75">
      <c r="A79" s="83" t="s">
        <v>285</v>
      </c>
      <c r="B79" s="109" t="s">
        <v>285</v>
      </c>
      <c r="C79" s="115"/>
      <c r="D79" s="109"/>
    </row>
    <row r="80" spans="1:4" ht="12.75">
      <c r="A80" s="84" t="s">
        <v>286</v>
      </c>
      <c r="B80" s="116" t="s">
        <v>286</v>
      </c>
      <c r="C80" s="115" t="s">
        <v>287</v>
      </c>
      <c r="D80" s="115" t="s">
        <v>288</v>
      </c>
    </row>
    <row r="81" spans="1:5" ht="12.75">
      <c r="A81" s="85" t="s">
        <v>289</v>
      </c>
      <c r="B81" s="87" t="s">
        <v>289</v>
      </c>
      <c r="C81" s="88" t="s">
        <v>290</v>
      </c>
      <c r="D81" s="79" t="s">
        <v>291</v>
      </c>
      <c r="E81" s="105">
        <f>AFR1!D45+AFR1!D53</f>
        <v>0</v>
      </c>
    </row>
    <row r="82" spans="1:4" ht="12.75">
      <c r="A82" s="85" t="s">
        <v>292</v>
      </c>
      <c r="B82" s="87" t="s">
        <v>292</v>
      </c>
      <c r="C82" s="88" t="s">
        <v>290</v>
      </c>
      <c r="D82" s="79" t="s">
        <v>293</v>
      </c>
    </row>
    <row r="83" spans="1:4" ht="12.75">
      <c r="A83" s="85" t="s">
        <v>294</v>
      </c>
      <c r="B83" s="87" t="s">
        <v>294</v>
      </c>
      <c r="C83" s="88" t="s">
        <v>290</v>
      </c>
      <c r="D83" s="79" t="s">
        <v>295</v>
      </c>
    </row>
    <row r="84" spans="1:4" ht="12.75">
      <c r="A84" s="85" t="s">
        <v>296</v>
      </c>
      <c r="B84" s="87" t="s">
        <v>296</v>
      </c>
      <c r="C84" s="88" t="s">
        <v>290</v>
      </c>
      <c r="D84" s="79" t="s">
        <v>297</v>
      </c>
    </row>
    <row r="85" spans="1:4" ht="12.75">
      <c r="A85" s="85" t="s">
        <v>298</v>
      </c>
      <c r="B85" s="87" t="s">
        <v>298</v>
      </c>
      <c r="C85" s="88" t="s">
        <v>290</v>
      </c>
      <c r="D85" s="79" t="s">
        <v>299</v>
      </c>
    </row>
    <row r="86" spans="1:4" ht="12.75">
      <c r="A86" s="85" t="s">
        <v>300</v>
      </c>
      <c r="B86" s="87" t="s">
        <v>300</v>
      </c>
      <c r="C86" s="88" t="s">
        <v>290</v>
      </c>
      <c r="D86" s="79" t="s">
        <v>301</v>
      </c>
    </row>
    <row r="87" spans="1:5" ht="12.75">
      <c r="A87" s="86" t="s">
        <v>302</v>
      </c>
      <c r="B87" s="87" t="s">
        <v>302</v>
      </c>
      <c r="C87" s="88" t="s">
        <v>303</v>
      </c>
      <c r="D87" s="79" t="s">
        <v>18</v>
      </c>
      <c r="E87" s="105">
        <f>AFR1!D46</f>
        <v>0</v>
      </c>
    </row>
    <row r="88" spans="1:5" ht="12.75">
      <c r="A88" s="87" t="s">
        <v>304</v>
      </c>
      <c r="B88" s="87" t="s">
        <v>304</v>
      </c>
      <c r="C88" s="88" t="s">
        <v>303</v>
      </c>
      <c r="D88" s="79" t="s">
        <v>305</v>
      </c>
      <c r="E88" s="105">
        <f>AFR1!D48</f>
        <v>0</v>
      </c>
    </row>
    <row r="89" spans="1:4" ht="12.75">
      <c r="A89" s="89" t="s">
        <v>306</v>
      </c>
      <c r="B89" s="87" t="s">
        <v>306</v>
      </c>
      <c r="C89" s="88" t="s">
        <v>303</v>
      </c>
      <c r="D89" s="79" t="s">
        <v>307</v>
      </c>
    </row>
    <row r="90" spans="1:5" ht="12.75">
      <c r="A90" s="87" t="s">
        <v>308</v>
      </c>
      <c r="B90" s="87" t="s">
        <v>308</v>
      </c>
      <c r="C90" s="88" t="s">
        <v>303</v>
      </c>
      <c r="D90" s="79" t="s">
        <v>309</v>
      </c>
      <c r="E90" s="105">
        <f>AFR1!D57</f>
        <v>0</v>
      </c>
    </row>
    <row r="91" spans="1:5" ht="12.75">
      <c r="A91" s="90" t="s">
        <v>310</v>
      </c>
      <c r="B91" s="87" t="s">
        <v>310</v>
      </c>
      <c r="C91" s="88" t="s">
        <v>311</v>
      </c>
      <c r="D91" s="79" t="s">
        <v>312</v>
      </c>
      <c r="E91" s="105">
        <f>AFR1!D41</f>
        <v>0</v>
      </c>
    </row>
    <row r="92" spans="1:5" ht="12.75">
      <c r="A92" s="91" t="s">
        <v>313</v>
      </c>
      <c r="B92" s="87" t="s">
        <v>313</v>
      </c>
      <c r="C92" s="88" t="s">
        <v>311</v>
      </c>
      <c r="D92" s="79" t="s">
        <v>314</v>
      </c>
      <c r="E92" s="105">
        <f>AFR1!D56</f>
        <v>0</v>
      </c>
    </row>
    <row r="93" spans="1:5" ht="12.75">
      <c r="A93" s="92" t="s">
        <v>315</v>
      </c>
      <c r="B93" s="87" t="s">
        <v>315</v>
      </c>
      <c r="C93" s="88" t="s">
        <v>311</v>
      </c>
      <c r="D93" s="79" t="s">
        <v>316</v>
      </c>
      <c r="E93" s="105">
        <f>AFR1!D49</f>
        <v>0</v>
      </c>
    </row>
    <row r="94" spans="1:4" ht="12.75">
      <c r="A94" s="93" t="s">
        <v>317</v>
      </c>
      <c r="B94" s="87" t="s">
        <v>317</v>
      </c>
      <c r="C94" s="88" t="s">
        <v>311</v>
      </c>
      <c r="D94" s="79" t="s">
        <v>297</v>
      </c>
    </row>
    <row r="95" spans="1:5" ht="12.75">
      <c r="A95" s="94" t="s">
        <v>318</v>
      </c>
      <c r="B95" s="87" t="s">
        <v>318</v>
      </c>
      <c r="C95" s="88" t="s">
        <v>311</v>
      </c>
      <c r="D95" s="79" t="s">
        <v>319</v>
      </c>
      <c r="E95" s="105">
        <f>AFR1!D55</f>
        <v>0</v>
      </c>
    </row>
    <row r="96" spans="1:5" ht="12.75">
      <c r="A96" s="89" t="s">
        <v>320</v>
      </c>
      <c r="B96" s="87" t="s">
        <v>320</v>
      </c>
      <c r="C96" s="88" t="s">
        <v>311</v>
      </c>
      <c r="D96" s="79" t="s">
        <v>321</v>
      </c>
      <c r="E96" s="105">
        <f>AFR1!D51</f>
        <v>0</v>
      </c>
    </row>
    <row r="97" spans="1:5" ht="12.75">
      <c r="A97" s="95" t="s">
        <v>322</v>
      </c>
      <c r="B97" s="87" t="s">
        <v>322</v>
      </c>
      <c r="C97" s="88" t="s">
        <v>311</v>
      </c>
      <c r="D97" s="79" t="s">
        <v>37</v>
      </c>
      <c r="E97" s="105">
        <f>AFR1!D50</f>
        <v>0</v>
      </c>
    </row>
    <row r="98" spans="1:4" ht="12.75">
      <c r="A98" s="93" t="s">
        <v>323</v>
      </c>
      <c r="B98" s="87" t="s">
        <v>323</v>
      </c>
      <c r="C98" s="88" t="s">
        <v>311</v>
      </c>
      <c r="D98" s="79" t="s">
        <v>324</v>
      </c>
    </row>
    <row r="99" spans="1:4" ht="12.75">
      <c r="A99" s="93" t="s">
        <v>325</v>
      </c>
      <c r="B99" s="87" t="s">
        <v>325</v>
      </c>
      <c r="C99" s="88" t="s">
        <v>311</v>
      </c>
      <c r="D99" s="79" t="s">
        <v>326</v>
      </c>
    </row>
    <row r="100" spans="1:5" ht="12.75">
      <c r="A100" s="96" t="s">
        <v>327</v>
      </c>
      <c r="B100" s="87" t="s">
        <v>327</v>
      </c>
      <c r="C100" s="88" t="s">
        <v>311</v>
      </c>
      <c r="D100" s="79" t="s">
        <v>328</v>
      </c>
      <c r="E100" s="105">
        <f>AFR1!D40+AFR1!D37</f>
        <v>0</v>
      </c>
    </row>
    <row r="101" spans="1:5" ht="12.75">
      <c r="A101" s="97" t="s">
        <v>329</v>
      </c>
      <c r="B101" s="87" t="s">
        <v>329</v>
      </c>
      <c r="C101" s="88" t="s">
        <v>311</v>
      </c>
      <c r="D101" s="79" t="s">
        <v>330</v>
      </c>
      <c r="E101" s="105">
        <f>AFR1!D54</f>
        <v>0</v>
      </c>
    </row>
    <row r="102" spans="1:5" ht="12.75">
      <c r="A102" s="90" t="s">
        <v>331</v>
      </c>
      <c r="B102" s="87" t="s">
        <v>331</v>
      </c>
      <c r="C102" s="88" t="s">
        <v>311</v>
      </c>
      <c r="D102" s="79" t="s">
        <v>311</v>
      </c>
      <c r="E102" s="105">
        <f>AFR1!D44</f>
        <v>0</v>
      </c>
    </row>
    <row r="103" spans="1:4" ht="12.75">
      <c r="A103" s="87" t="s">
        <v>332</v>
      </c>
      <c r="B103" s="87" t="s">
        <v>332</v>
      </c>
      <c r="C103" s="88" t="s">
        <v>333</v>
      </c>
      <c r="D103" s="79" t="s">
        <v>334</v>
      </c>
    </row>
    <row r="104" spans="1:4" ht="12.75">
      <c r="A104" s="87" t="s">
        <v>335</v>
      </c>
      <c r="B104" s="87" t="s">
        <v>335</v>
      </c>
      <c r="C104" s="88" t="s">
        <v>333</v>
      </c>
      <c r="D104" s="79" t="s">
        <v>336</v>
      </c>
    </row>
    <row r="105" spans="1:4" ht="12.75">
      <c r="A105" s="87" t="s">
        <v>337</v>
      </c>
      <c r="B105" s="87" t="s">
        <v>337</v>
      </c>
      <c r="C105" s="88" t="s">
        <v>333</v>
      </c>
      <c r="D105" s="79" t="s">
        <v>319</v>
      </c>
    </row>
    <row r="106" spans="1:4" ht="12.75">
      <c r="A106" s="87" t="s">
        <v>338</v>
      </c>
      <c r="B106" s="87" t="s">
        <v>338</v>
      </c>
      <c r="C106" s="88" t="s">
        <v>333</v>
      </c>
      <c r="D106" s="79" t="s">
        <v>339</v>
      </c>
    </row>
    <row r="107" spans="1:4" ht="12.75">
      <c r="A107" s="87" t="s">
        <v>340</v>
      </c>
      <c r="B107" s="87" t="s">
        <v>340</v>
      </c>
      <c r="C107" s="88" t="s">
        <v>333</v>
      </c>
      <c r="D107" s="79" t="s">
        <v>341</v>
      </c>
    </row>
    <row r="108" spans="1:4" ht="12.75">
      <c r="A108" s="87" t="s">
        <v>342</v>
      </c>
      <c r="B108" s="87" t="s">
        <v>342</v>
      </c>
      <c r="C108" s="88" t="s">
        <v>333</v>
      </c>
      <c r="D108" s="79" t="s">
        <v>343</v>
      </c>
    </row>
    <row r="109" spans="1:4" ht="12.75">
      <c r="A109" s="87" t="s">
        <v>344</v>
      </c>
      <c r="B109" s="87" t="s">
        <v>344</v>
      </c>
      <c r="C109" s="88" t="s">
        <v>333</v>
      </c>
      <c r="D109" s="79" t="s">
        <v>345</v>
      </c>
    </row>
    <row r="110" spans="1:4" ht="12.75">
      <c r="A110" s="87" t="s">
        <v>346</v>
      </c>
      <c r="B110" s="87" t="s">
        <v>346</v>
      </c>
      <c r="C110" s="88" t="s">
        <v>333</v>
      </c>
      <c r="D110" s="79" t="s">
        <v>347</v>
      </c>
    </row>
    <row r="111" spans="1:4" ht="12.75">
      <c r="A111" s="87" t="s">
        <v>348</v>
      </c>
      <c r="B111" s="87" t="s">
        <v>348</v>
      </c>
      <c r="C111" s="88" t="s">
        <v>333</v>
      </c>
      <c r="D111" s="79" t="s">
        <v>349</v>
      </c>
    </row>
    <row r="112" spans="1:4" ht="12.75">
      <c r="A112" s="87" t="s">
        <v>350</v>
      </c>
      <c r="B112" s="87" t="s">
        <v>350</v>
      </c>
      <c r="C112" s="88" t="s">
        <v>333</v>
      </c>
      <c r="D112" s="79" t="s">
        <v>351</v>
      </c>
    </row>
    <row r="113" spans="1:4" ht="12.75">
      <c r="A113" s="87" t="s">
        <v>352</v>
      </c>
      <c r="B113" s="87" t="s">
        <v>352</v>
      </c>
      <c r="C113" s="88" t="s">
        <v>353</v>
      </c>
      <c r="D113" s="79" t="s">
        <v>354</v>
      </c>
    </row>
    <row r="114" spans="1:4" ht="12.75">
      <c r="A114" s="87" t="s">
        <v>355</v>
      </c>
      <c r="B114" s="87" t="s">
        <v>355</v>
      </c>
      <c r="C114" s="88" t="s">
        <v>353</v>
      </c>
      <c r="D114" s="79" t="s">
        <v>356</v>
      </c>
    </row>
    <row r="115" spans="1:4" ht="12.75">
      <c r="A115" s="87" t="s">
        <v>357</v>
      </c>
      <c r="B115" s="87" t="s">
        <v>357</v>
      </c>
      <c r="C115" s="88" t="s">
        <v>353</v>
      </c>
      <c r="D115" s="79" t="s">
        <v>358</v>
      </c>
    </row>
    <row r="116" spans="1:4" ht="12.75">
      <c r="A116" s="87" t="s">
        <v>359</v>
      </c>
      <c r="B116" s="87" t="s">
        <v>359</v>
      </c>
      <c r="C116" s="88" t="s">
        <v>353</v>
      </c>
      <c r="D116" s="79" t="s">
        <v>360</v>
      </c>
    </row>
    <row r="117" spans="1:4" ht="12.75">
      <c r="A117" s="98" t="s">
        <v>361</v>
      </c>
      <c r="B117" s="87" t="s">
        <v>361</v>
      </c>
      <c r="C117" s="88" t="s">
        <v>362</v>
      </c>
      <c r="D117" s="79" t="s">
        <v>363</v>
      </c>
    </row>
    <row r="118" spans="1:4" ht="12.75">
      <c r="A118" s="98" t="s">
        <v>364</v>
      </c>
      <c r="B118" s="87" t="s">
        <v>364</v>
      </c>
      <c r="C118" s="88" t="s">
        <v>362</v>
      </c>
      <c r="D118" s="79" t="s">
        <v>365</v>
      </c>
    </row>
    <row r="119" spans="1:4" ht="12.75">
      <c r="A119" s="98" t="s">
        <v>366</v>
      </c>
      <c r="B119" s="87" t="s">
        <v>366</v>
      </c>
      <c r="C119" s="88" t="s">
        <v>362</v>
      </c>
      <c r="D119" s="79" t="s">
        <v>367</v>
      </c>
    </row>
    <row r="120" spans="1:4" ht="12.75">
      <c r="A120" s="98" t="s">
        <v>368</v>
      </c>
      <c r="B120" s="87" t="s">
        <v>368</v>
      </c>
      <c r="C120" s="88" t="s">
        <v>362</v>
      </c>
      <c r="D120" s="79" t="s">
        <v>369</v>
      </c>
    </row>
    <row r="121" spans="1:5" ht="12.75">
      <c r="A121" s="98" t="s">
        <v>370</v>
      </c>
      <c r="B121" s="87" t="s">
        <v>370</v>
      </c>
      <c r="C121" s="88" t="s">
        <v>362</v>
      </c>
      <c r="D121" s="79" t="s">
        <v>371</v>
      </c>
      <c r="E121" s="105">
        <f>AFR1!D36</f>
        <v>0</v>
      </c>
    </row>
    <row r="122" spans="1:4" ht="12.75">
      <c r="A122" s="98" t="s">
        <v>372</v>
      </c>
      <c r="B122" s="87" t="s">
        <v>372</v>
      </c>
      <c r="C122" s="88" t="s">
        <v>362</v>
      </c>
      <c r="D122" s="79" t="s">
        <v>373</v>
      </c>
    </row>
    <row r="123" spans="1:4" ht="12.75">
      <c r="A123" s="98" t="s">
        <v>374</v>
      </c>
      <c r="B123" s="87" t="s">
        <v>374</v>
      </c>
      <c r="C123" s="88" t="s">
        <v>362</v>
      </c>
      <c r="D123" s="79" t="s">
        <v>375</v>
      </c>
    </row>
    <row r="124" spans="1:4" ht="12.75">
      <c r="A124" s="98" t="s">
        <v>376</v>
      </c>
      <c r="B124" s="87" t="s">
        <v>376</v>
      </c>
      <c r="C124" s="88" t="s">
        <v>362</v>
      </c>
      <c r="D124" s="79" t="s">
        <v>377</v>
      </c>
    </row>
    <row r="125" spans="1:4" ht="12.75">
      <c r="A125" s="87" t="s">
        <v>378</v>
      </c>
      <c r="B125" s="87" t="s">
        <v>378</v>
      </c>
      <c r="C125" s="88" t="s">
        <v>379</v>
      </c>
      <c r="D125" s="79" t="s">
        <v>379</v>
      </c>
    </row>
    <row r="126" spans="1:4" ht="12.75">
      <c r="A126" s="87" t="s">
        <v>380</v>
      </c>
      <c r="B126" s="87" t="s">
        <v>380</v>
      </c>
      <c r="C126" s="88" t="s">
        <v>379</v>
      </c>
      <c r="D126" s="79" t="s">
        <v>381</v>
      </c>
    </row>
    <row r="127" spans="1:4" ht="12.75">
      <c r="A127" s="87" t="s">
        <v>382</v>
      </c>
      <c r="B127" s="87" t="s">
        <v>382</v>
      </c>
      <c r="C127" s="88" t="s">
        <v>379</v>
      </c>
      <c r="D127" s="79" t="s">
        <v>383</v>
      </c>
    </row>
    <row r="128" spans="1:4" ht="12.75">
      <c r="A128" s="87" t="s">
        <v>384</v>
      </c>
      <c r="B128" s="87" t="s">
        <v>384</v>
      </c>
      <c r="C128" s="88" t="s">
        <v>379</v>
      </c>
      <c r="D128" s="79" t="s">
        <v>385</v>
      </c>
    </row>
    <row r="129" spans="1:4" ht="12.75">
      <c r="A129" s="87" t="s">
        <v>386</v>
      </c>
      <c r="B129" s="87" t="s">
        <v>386</v>
      </c>
      <c r="C129" s="88" t="s">
        <v>379</v>
      </c>
      <c r="D129" s="79" t="s">
        <v>15</v>
      </c>
    </row>
    <row r="130" spans="1:4" ht="12.75">
      <c r="A130" s="87" t="s">
        <v>387</v>
      </c>
      <c r="B130" s="87" t="s">
        <v>387</v>
      </c>
      <c r="C130" s="88" t="s">
        <v>379</v>
      </c>
      <c r="D130" s="79" t="s">
        <v>388</v>
      </c>
    </row>
    <row r="131" spans="1:4" ht="12.75">
      <c r="A131" s="87" t="s">
        <v>389</v>
      </c>
      <c r="B131" s="87" t="s">
        <v>389</v>
      </c>
      <c r="C131" s="88" t="s">
        <v>379</v>
      </c>
      <c r="D131" s="79" t="s">
        <v>390</v>
      </c>
    </row>
    <row r="132" spans="1:4" ht="12.75">
      <c r="A132" s="87" t="s">
        <v>391</v>
      </c>
      <c r="B132" s="87" t="s">
        <v>391</v>
      </c>
      <c r="C132" s="88" t="s">
        <v>379</v>
      </c>
      <c r="D132" s="79" t="s">
        <v>392</v>
      </c>
    </row>
    <row r="133" spans="1:4" ht="12.75">
      <c r="A133" s="87" t="s">
        <v>393</v>
      </c>
      <c r="B133" s="87" t="s">
        <v>393</v>
      </c>
      <c r="C133" s="88" t="s">
        <v>379</v>
      </c>
      <c r="D133" s="79" t="s">
        <v>394</v>
      </c>
    </row>
    <row r="134" spans="1:4" ht="12.75">
      <c r="A134" s="87" t="s">
        <v>395</v>
      </c>
      <c r="B134" s="87" t="s">
        <v>395</v>
      </c>
      <c r="C134" s="88" t="s">
        <v>379</v>
      </c>
      <c r="D134" s="79" t="s">
        <v>396</v>
      </c>
    </row>
    <row r="135" spans="1:4" ht="12.75">
      <c r="A135" s="87" t="s">
        <v>397</v>
      </c>
      <c r="B135" s="87" t="s">
        <v>397</v>
      </c>
      <c r="C135" s="88" t="s">
        <v>379</v>
      </c>
      <c r="D135" s="79" t="s">
        <v>398</v>
      </c>
    </row>
    <row r="136" spans="1:4" ht="12.75">
      <c r="A136" s="87" t="s">
        <v>399</v>
      </c>
      <c r="B136" s="87" t="s">
        <v>399</v>
      </c>
      <c r="C136" s="88" t="s">
        <v>379</v>
      </c>
      <c r="D136" s="79" t="s">
        <v>400</v>
      </c>
    </row>
    <row r="137" spans="1:4" ht="12.75">
      <c r="A137" s="87" t="s">
        <v>401</v>
      </c>
      <c r="B137" s="87" t="s">
        <v>401</v>
      </c>
      <c r="C137" s="88" t="s">
        <v>379</v>
      </c>
      <c r="D137" s="79" t="s">
        <v>402</v>
      </c>
    </row>
    <row r="138" spans="1:4" ht="12.75">
      <c r="A138" s="87" t="s">
        <v>403</v>
      </c>
      <c r="B138" s="87" t="s">
        <v>403</v>
      </c>
      <c r="C138" s="88" t="s">
        <v>379</v>
      </c>
      <c r="D138" s="79" t="s">
        <v>404</v>
      </c>
    </row>
    <row r="139" spans="1:4" ht="12.75">
      <c r="A139" s="87" t="s">
        <v>405</v>
      </c>
      <c r="B139" s="87" t="s">
        <v>405</v>
      </c>
      <c r="C139" s="88" t="s">
        <v>379</v>
      </c>
      <c r="D139" s="79" t="s">
        <v>406</v>
      </c>
    </row>
    <row r="140" spans="1:4" ht="12.75">
      <c r="A140" s="87" t="s">
        <v>407</v>
      </c>
      <c r="B140" s="87" t="s">
        <v>407</v>
      </c>
      <c r="C140" s="88" t="s">
        <v>379</v>
      </c>
      <c r="D140" s="79" t="s">
        <v>408</v>
      </c>
    </row>
    <row r="141" spans="1:4" ht="12.75">
      <c r="A141" s="87" t="s">
        <v>409</v>
      </c>
      <c r="B141" s="87" t="s">
        <v>409</v>
      </c>
      <c r="C141" s="88" t="s">
        <v>379</v>
      </c>
      <c r="D141" s="79" t="s">
        <v>410</v>
      </c>
    </row>
    <row r="142" spans="1:4" ht="12.75">
      <c r="A142" s="87" t="s">
        <v>411</v>
      </c>
      <c r="B142" s="87" t="s">
        <v>411</v>
      </c>
      <c r="C142" s="88" t="s">
        <v>379</v>
      </c>
      <c r="D142" s="79" t="s">
        <v>412</v>
      </c>
    </row>
    <row r="143" spans="1:4" ht="12.75">
      <c r="A143" s="87" t="s">
        <v>413</v>
      </c>
      <c r="B143" s="87" t="s">
        <v>413</v>
      </c>
      <c r="C143" s="88" t="s">
        <v>379</v>
      </c>
      <c r="D143" s="79" t="s">
        <v>414</v>
      </c>
    </row>
    <row r="144" spans="1:4" ht="12.75">
      <c r="A144" s="87" t="s">
        <v>415</v>
      </c>
      <c r="B144" s="87" t="s">
        <v>415</v>
      </c>
      <c r="C144" s="88" t="s">
        <v>379</v>
      </c>
      <c r="D144" s="79" t="s">
        <v>345</v>
      </c>
    </row>
    <row r="145" spans="1:4" ht="12.75">
      <c r="A145" s="87" t="s">
        <v>416</v>
      </c>
      <c r="B145" s="87" t="s">
        <v>416</v>
      </c>
      <c r="C145" s="88" t="s">
        <v>379</v>
      </c>
      <c r="D145" s="79" t="s">
        <v>417</v>
      </c>
    </row>
    <row r="146" spans="1:4" ht="12.75">
      <c r="A146" s="87" t="s">
        <v>418</v>
      </c>
      <c r="B146" s="87" t="s">
        <v>418</v>
      </c>
      <c r="C146" s="88" t="s">
        <v>419</v>
      </c>
      <c r="D146" s="79" t="s">
        <v>420</v>
      </c>
    </row>
    <row r="147" spans="1:5" ht="12.75">
      <c r="A147" s="99" t="s">
        <v>421</v>
      </c>
      <c r="B147" s="87" t="s">
        <v>421</v>
      </c>
      <c r="C147" s="88" t="s">
        <v>419</v>
      </c>
      <c r="D147" s="79" t="s">
        <v>422</v>
      </c>
      <c r="E147" s="105">
        <f>AFR1!D52</f>
        <v>0</v>
      </c>
    </row>
    <row r="148" spans="1:4" ht="12.75">
      <c r="A148" s="87" t="s">
        <v>423</v>
      </c>
      <c r="B148" s="87" t="s">
        <v>423</v>
      </c>
      <c r="C148" s="88" t="s">
        <v>419</v>
      </c>
      <c r="D148" s="79" t="s">
        <v>424</v>
      </c>
    </row>
    <row r="149" spans="1:4" ht="12.75">
      <c r="A149" s="87" t="s">
        <v>425</v>
      </c>
      <c r="B149" s="87" t="s">
        <v>425</v>
      </c>
      <c r="C149" s="88" t="s">
        <v>419</v>
      </c>
      <c r="D149" s="100" t="s">
        <v>426</v>
      </c>
    </row>
    <row r="150" spans="1:4" ht="12.75">
      <c r="A150" s="87" t="s">
        <v>427</v>
      </c>
      <c r="B150" s="87" t="s">
        <v>427</v>
      </c>
      <c r="C150" s="88" t="s">
        <v>419</v>
      </c>
      <c r="D150" s="100" t="s">
        <v>428</v>
      </c>
    </row>
    <row r="151" spans="1:4" ht="12.75">
      <c r="A151" s="87" t="s">
        <v>429</v>
      </c>
      <c r="B151" s="87" t="s">
        <v>429</v>
      </c>
      <c r="C151" s="88" t="s">
        <v>419</v>
      </c>
      <c r="D151" s="100" t="s">
        <v>430</v>
      </c>
    </row>
    <row r="152" spans="1:5" ht="12.75">
      <c r="A152" s="101" t="s">
        <v>431</v>
      </c>
      <c r="B152" s="87" t="s">
        <v>431</v>
      </c>
      <c r="C152" s="88" t="s">
        <v>419</v>
      </c>
      <c r="D152" s="79" t="s">
        <v>419</v>
      </c>
      <c r="E152" s="105">
        <f>AFR1!D58+AFR1!D59+AFR1!D60+AFR1!D61+AFR1!D47+AFR1!D39+AFR1!D42+AFR1!D43+AFR1!D38</f>
        <v>0</v>
      </c>
    </row>
    <row r="153" spans="1:5" ht="12.75">
      <c r="A153" s="101"/>
      <c r="B153" s="114" t="s">
        <v>12</v>
      </c>
      <c r="C153" s="88"/>
      <c r="D153" s="79"/>
      <c r="E153" s="105">
        <f>SUM(E79:E152)</f>
        <v>0</v>
      </c>
    </row>
    <row r="154" spans="1:5" ht="12.75">
      <c r="A154" s="102" t="s">
        <v>432</v>
      </c>
      <c r="B154" s="87" t="s">
        <v>432</v>
      </c>
      <c r="C154" s="88" t="s">
        <v>419</v>
      </c>
      <c r="D154" s="100" t="s">
        <v>433</v>
      </c>
      <c r="E154" s="105">
        <f>AFR1!D64</f>
        <v>0</v>
      </c>
    </row>
    <row r="155" spans="2:5" s="108" customFormat="1" ht="12.75">
      <c r="B155" s="199" t="s">
        <v>5</v>
      </c>
      <c r="C155" s="197"/>
      <c r="D155" s="198"/>
      <c r="E155" s="110">
        <f>E153+E154</f>
        <v>0</v>
      </c>
    </row>
    <row r="157" spans="2:5" ht="12.75">
      <c r="B157" s="117" t="s">
        <v>50</v>
      </c>
      <c r="E157" s="105">
        <f>E77-E155</f>
        <v>0</v>
      </c>
    </row>
    <row r="160" spans="2:5" ht="12.75">
      <c r="B160" s="199" t="s">
        <v>6</v>
      </c>
      <c r="C160" s="198"/>
      <c r="D160" s="118" t="s">
        <v>16</v>
      </c>
      <c r="E160" s="1" t="s">
        <v>7</v>
      </c>
    </row>
    <row r="161" spans="2:5" ht="12.75">
      <c r="B161" s="196" t="s">
        <v>8</v>
      </c>
      <c r="C161" s="198"/>
      <c r="D161" s="119">
        <f>AFR1!C69</f>
        <v>0</v>
      </c>
      <c r="E161" s="24">
        <f>AFR1!D69</f>
        <v>0</v>
      </c>
    </row>
  </sheetData>
  <sheetProtection/>
  <mergeCells count="5">
    <mergeCell ref="B76:D76"/>
    <mergeCell ref="B77:D77"/>
    <mergeCell ref="B155:D155"/>
    <mergeCell ref="B160:C160"/>
    <mergeCell ref="B161:C1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 - Soil Conservation</dc:creator>
  <cp:keywords/>
  <dc:description/>
  <cp:lastModifiedBy>jpinkston</cp:lastModifiedBy>
  <cp:lastPrinted>2010-02-05T18:03:02Z</cp:lastPrinted>
  <dcterms:created xsi:type="dcterms:W3CDTF">1999-03-01T14:33:40Z</dcterms:created>
  <dcterms:modified xsi:type="dcterms:W3CDTF">2012-01-24T13:56:42Z</dcterms:modified>
  <cp:category/>
  <cp:version/>
  <cp:contentType/>
  <cp:contentStatus/>
</cp:coreProperties>
</file>