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6440" windowHeight="9690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6'!$A$1:$AQ$239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<sst xmlns="http://schemas.openxmlformats.org/spreadsheetml/2006/main" count="1263" uniqueCount="405">
  <si>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</si>
  <si>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</si>
  <si>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</si>
  <si>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</si>
  <si>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</si>
  <si>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</si>
  <si>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</si>
  <si>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</si>
  <si>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</si>
  <si>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</si>
  <si>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</si>
  <si>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Utlility services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</si>
  <si>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</si>
  <si>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</si>
  <si>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</si>
  <si>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</si>
  <si>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</si>
  <si>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</si>
  <si>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</si>
  <si>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</si>
  <si>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</si>
  <si>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</si>
  <si>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</si>
  <si>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</si>
  <si>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</si>
  <si>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</si>
  <si>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</si>
  <si>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</si>
  <si>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</si>
  <si>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</si>
  <si>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</si>
  <si>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</si>
  <si>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</si>
  <si>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</si>
  <si>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</si>
  <si>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</si>
  <si>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</si>
  <si>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</si>
  <si>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</si>
  <si>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</si>
  <si>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</si>
  <si>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</si>
  <si>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</si>
  <si>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</si>
  <si>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</si>
  <si>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</si>
  <si>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</si>
  <si>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</si>
  <si>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</si>
  <si>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</si>
  <si>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</si>
  <si>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</si>
  <si>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</si>
  <si>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</si>
  <si>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</si>
  <si>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</si>
  <si>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</si>
  <si>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</si>
  <si>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</si>
  <si>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</si>
  <si>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</si>
  <si>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</si>
  <si>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</si>
  <si>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</si>
  <si>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</si>
  <si>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</si>
  <si>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</si>
  <si>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</si>
  <si>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</si>
  <si>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</si>
  <si>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</si>
  <si>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</si>
  <si>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</si>
  <si>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</si>
  <si>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</si>
  <si>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</si>
  <si>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</si>
  <si>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</si>
  <si>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</si>
  <si>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</si>
  <si>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</si>
  <si>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</si>
  <si>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</si>
  <si>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</si>
  <si>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</si>
  <si>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</si>
  <si>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</si>
  <si>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</si>
  <si>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</si>
  <si>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</si>
  <si>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</si>
  <si>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</si>
  <si>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</si>
  <si>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</si>
  <si>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</si>
  <si>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</si>
  <si>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</si>
  <si>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</si>
  <si>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</si>
  <si>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</si>
  <si>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</si>
  <si>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</si>
  <si>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</si>
  <si>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</si>
  <si>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</si>
  <si>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</si>
  <si>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</si>
  <si>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</si>
  <si>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</si>
  <si>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</si>
  <si>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</si>
  <si>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</si>
  <si>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</si>
  <si>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</si>
  <si>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</si>
  <si>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</si>
  <si>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</si>
  <si>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</si>
  <si>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</si>
  <si>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</si>
  <si>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</si>
  <si>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</si>
  <si>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</si>
  <si>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</si>
  <si>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</si>
  <si>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</si>
  <si>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</si>
  <si>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</si>
  <si>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</si>
  <si>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</si>
  <si>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</si>
  <si>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</si>
  <si>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</si>
  <si>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</si>
  <si>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</si>
  <si>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</si>
  <si>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</si>
  <si>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</si>
  <si>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</si>
  <si>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</si>
  <si>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</si>
  <si>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</si>
  <si>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</si>
  <si>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</si>
  <si>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</si>
  <si>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</si>
  <si>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</si>
  <si>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</si>
  <si>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</si>
  <si>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</si>
  <si>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</si>
  <si>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</si>
  <si>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</si>
  <si>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</si>
  <si>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</si>
  <si>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</si>
  <si>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</si>
  <si>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</si>
  <si>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</si>
  <si>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</si>
  <si>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</si>
  <si>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</si>
  <si>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</si>
  <si>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</si>
  <si>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</si>
  <si>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</si>
  <si>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</si>
  <si>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</si>
  <si>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</si>
  <si>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</si>
  <si>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</si>
  <si>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</si>
  <si>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</si>
  <si>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</si>
  <si>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</si>
  <si>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</si>
  <si>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</si>
  <si>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</si>
  <si>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</si>
  <si>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</si>
  <si>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</si>
  <si>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</si>
  <si>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</si>
  <si>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</si>
  <si>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</si>
  <si>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</si>
  <si>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</si>
  <si>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</si>
  <si>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</si>
  <si>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</si>
  <si>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</si>
  <si>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</si>
  <si>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</si>
  <si>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</si>
  <si>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</si>
  <si>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</si>
  <si>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</si>
  <si>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</si>
  <si>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</si>
  <si>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</si>
  <si>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</si>
  <si>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</si>
  <si>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</si>
  <si>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</si>
  <si>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</si>
  <si>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</si>
  <si>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</si>
  <si>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</si>
  <si>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</si>
  <si>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</si>
  <si>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</si>
  <si>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</si>
  <si>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</si>
  <si>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</si>
  <si>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</si>
  <si>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</si>
  <si>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</si>
  <si>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</si>
  <si>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</si>
  <si>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</si>
  <si>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</si>
  <si>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</si>
  <si>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</si>
  <si>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</si>
  <si>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</si>
  <si>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</si>
  <si>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</si>
  <si>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</si>
  <si>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</si>
  <si>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</si>
  <si>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</si>
  <si>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</si>
  <si>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</si>
  <si>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</si>
  <si>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</si>
  <si>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</si>
  <si>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</si>
  <si>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</si>
  <si>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</si>
  <si>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</si>
  <si>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</si>
  <si>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</si>
  <si>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</si>
  <si>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</si>
  <si>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</si>
  <si>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</si>
  <si>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</si>
  <si>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</si>
  <si>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</si>
  <si>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</si>
  <si>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</si>
  <si>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</si>
  <si>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</si>
  <si>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</si>
  <si>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</si>
  <si>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</si>
  <si>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</si>
  <si>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</si>
  <si>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</si>
  <si>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</si>
  <si>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</si>
  <si>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</si>
  <si>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</si>
  <si>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</si>
  <si>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</si>
  <si>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</si>
  <si>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</si>
  <si>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</si>
  <si>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</si>
  <si>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</si>
  <si>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</si>
  <si>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</si>
  <si>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</si>
  <si>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</si>
  <si>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</si>
  <si>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</si>
  <si>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</si>
  <si>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</si>
  <si>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</si>
  <si>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</si>
  <si>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</si>
  <si>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</si>
  <si>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</si>
  <si>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</si>
  <si>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</si>
  <si>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</si>
  <si>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</si>
  <si>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</si>
  <si>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</si>
  <si>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</si>
  <si>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</si>
  <si>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</si>
  <si>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</si>
  <si>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</si>
  <si>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</si>
  <si>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</si>
  <si>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</si>
  <si>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</si>
  <si>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</si>
  <si>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</si>
  <si>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</si>
  <si>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</si>
  <si>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</si>
  <si>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</si>
  <si>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</si>
  <si>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</si>
  <si>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</si>
  <si>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</si>
  <si>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</si>
  <si>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</si>
  <si>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</si>
  <si>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</si>
  <si>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</si>
  <si>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</si>
  <si>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</si>
  <si>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</si>
  <si>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</si>
  <si>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</si>
  <si>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</si>
  <si>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</si>
  <si>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</si>
  <si>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</si>
  <si>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</si>
  <si>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</si>
  <si>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</si>
  <si>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</si>
  <si>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</si>
  <si>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</si>
  <si>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</si>
  <si>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</si>
  <si>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</si>
  <si>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</si>
  <si>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</si>
  <si>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</si>
  <si>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</si>
  <si>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</si>
  <si>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</si>
  <si>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</si>
  <si>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</si>
  <si>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</si>
  <si>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</si>
  <si>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</si>
  <si>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</si>
  <si>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</si>
  <si>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</si>
  <si>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</si>
  <si>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</si>
  <si>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</si>
  <si>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</si>
  <si>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</si>
  <si>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</si>
  <si>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</si>
  <si>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</si>
  <si>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</si>
  <si>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</si>
  <si>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</si>
  <si>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</si>
  <si>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</si>
  <si>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</si>
  <si>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</si>
  <si>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</si>
  <si>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</si>
  <si>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</si>
  <si>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</si>
  <si>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</si>
  <si>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</si>
  <si>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</si>
  <si>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</si>
  <si>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</si>
  <si>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</si>
  <si>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</si>
  <si>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</si>
  <si>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</si>
  <si>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</si>
  <si>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</si>
  <si>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</si>
  <si>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</si>
  <si>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</si>
  <si>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</si>
  <si>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</si>
  <si>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</si>
  <si>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</si>
  <si>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</si>
  <si>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</si>
  <si>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</si>
  <si>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</si>
  <si>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</si>
  <si>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</si>
  <si>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</si>
  <si>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</si>
  <si>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</si>
  <si>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</si>
  <si>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N/A</t>
  </si>
  <si>
    <t>2014 Indiana Public Library Statistics 
Library Operating Expenditures</t>
  </si>
  <si>
    <t>2014 Indiana Public Library Statistics
Summary of Library Operating Expenditures</t>
  </si>
  <si>
    <t>2014 Indiana Public Library Statistics 
Library Operating Expenditure per Capita</t>
  </si>
  <si>
    <t>Ebook and Electronic database licensing/purchase/lease expenditures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</si>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</sst>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/>
    </xf>
    <xf numFmtId="0" fontId="22" fillId="0" borderId="0" xfId="58" applyFont="1" applyFill="1" applyBorder="1">
      <alignment/>
      <protection/>
    </xf>
    <xf numFmtId="0" fontId="22" fillId="0" borderId="0" xfId="58" applyFont="1" applyFill="1" applyBorder="1" applyAlignment="1">
      <alignment horizontal="right"/>
      <protection/>
    </xf>
    <xf numFmtId="3" fontId="22" fillId="0" borderId="0" xfId="58" applyNumberFormat="1" applyFont="1" applyFill="1" applyBorder="1">
      <alignment/>
      <protection/>
    </xf>
    <xf numFmtId="0" fontId="21" fillId="0" borderId="11" xfId="0" applyFont="1" applyBorder="1" applyAlignment="1">
      <alignment horizontal="center" wrapText="1"/>
    </xf>
    <xf numFmtId="165" fontId="42" fillId="0" borderId="0" xfId="0" applyNumberFormat="1" applyFont="1" applyFill="1" applyBorder="1" applyAlignment="1">
      <alignment/>
    </xf>
    <xf numFmtId="165" fontId="42" fillId="0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/>
    </xf>
    <xf numFmtId="44" fontId="42" fillId="0" borderId="12" xfId="45" applyFont="1" applyFill="1" applyBorder="1" applyAlignment="1">
      <alignment/>
    </xf>
    <xf numFmtId="167" fontId="22" fillId="0" borderId="0" xfId="56" applyNumberFormat="1" applyFont="1" applyFill="1">
      <alignment/>
      <protection/>
    </xf>
    <xf numFmtId="167" fontId="22" fillId="0" borderId="0" xfId="56" applyNumberFormat="1" applyFont="1" applyFill="1" applyAlignment="1">
      <alignment wrapText="1"/>
      <protection/>
    </xf>
    <xf numFmtId="44" fontId="42" fillId="0" borderId="0" xfId="0" applyNumberFormat="1" applyFont="1" applyFill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right" wrapText="1"/>
    </xf>
    <xf numFmtId="164" fontId="42" fillId="0" borderId="12" xfId="42" applyNumberFormat="1" applyFont="1" applyFill="1" applyBorder="1" applyAlignment="1">
      <alignment horizontal="right" wrapText="1"/>
    </xf>
    <xf numFmtId="165" fontId="22" fillId="0" borderId="12" xfId="57" applyNumberFormat="1" applyFont="1" applyFill="1" applyBorder="1">
      <alignment/>
      <protection/>
    </xf>
    <xf numFmtId="166" fontId="22" fillId="0" borderId="12" xfId="57" applyNumberFormat="1" applyFont="1" applyFill="1" applyBorder="1">
      <alignment/>
      <protection/>
    </xf>
    <xf numFmtId="1" fontId="22" fillId="0" borderId="12" xfId="57" applyNumberFormat="1" applyFont="1" applyFill="1" applyBorder="1">
      <alignment/>
      <protection/>
    </xf>
    <xf numFmtId="165" fontId="22" fillId="0" borderId="12" xfId="56" applyNumberFormat="1" applyFont="1" applyFill="1" applyBorder="1">
      <alignment/>
      <protection/>
    </xf>
    <xf numFmtId="166" fontId="22" fillId="0" borderId="12" xfId="56" applyNumberFormat="1" applyFont="1" applyFill="1" applyBorder="1">
      <alignment/>
      <protection/>
    </xf>
    <xf numFmtId="0" fontId="22" fillId="0" borderId="12" xfId="57" applyFont="1" applyFill="1" applyBorder="1">
      <alignment/>
      <protection/>
    </xf>
    <xf numFmtId="0" fontId="22" fillId="0" borderId="12" xfId="56" applyFont="1" applyFill="1" applyBorder="1">
      <alignment/>
      <protection/>
    </xf>
    <xf numFmtId="165" fontId="22" fillId="0" borderId="12" xfId="57" applyNumberFormat="1" applyFont="1" applyFill="1" applyBorder="1" applyAlignment="1">
      <alignment wrapText="1"/>
      <protection/>
    </xf>
    <xf numFmtId="166" fontId="22" fillId="0" borderId="12" xfId="57" applyNumberFormat="1" applyFont="1" applyFill="1" applyBorder="1" applyAlignment="1">
      <alignment wrapText="1"/>
      <protection/>
    </xf>
    <xf numFmtId="166" fontId="22" fillId="0" borderId="12" xfId="56" applyNumberFormat="1" applyFont="1" applyFill="1" applyBorder="1" applyAlignment="1">
      <alignment wrapText="1"/>
      <protection/>
    </xf>
    <xf numFmtId="165" fontId="22" fillId="0" borderId="12" xfId="56" applyNumberFormat="1" applyFont="1" applyFill="1" applyBorder="1" applyAlignment="1">
      <alignment wrapText="1"/>
      <protection/>
    </xf>
    <xf numFmtId="1" fontId="22" fillId="0" borderId="12" xfId="56" applyNumberFormat="1" applyFont="1" applyFill="1" applyBorder="1">
      <alignment/>
      <protection/>
    </xf>
    <xf numFmtId="0" fontId="43" fillId="0" borderId="13" xfId="0" applyFont="1" applyFill="1" applyBorder="1" applyAlignment="1">
      <alignment horizontal="center" wrapText="1"/>
    </xf>
    <xf numFmtId="165" fontId="22" fillId="0" borderId="13" xfId="56" applyNumberFormat="1" applyFont="1" applyFill="1" applyBorder="1">
      <alignment/>
      <protection/>
    </xf>
    <xf numFmtId="165" fontId="22" fillId="0" borderId="13" xfId="56" applyNumberFormat="1" applyFont="1" applyFill="1" applyBorder="1" applyAlignment="1">
      <alignment wrapText="1"/>
      <protection/>
    </xf>
    <xf numFmtId="166" fontId="22" fillId="0" borderId="13" xfId="56" applyNumberFormat="1" applyFont="1" applyFill="1" applyBorder="1">
      <alignment/>
      <protection/>
    </xf>
    <xf numFmtId="0" fontId="21" fillId="0" borderId="13" xfId="0" applyFont="1" applyFill="1" applyBorder="1" applyAlignment="1">
      <alignment horizontal="center" wrapText="1"/>
    </xf>
    <xf numFmtId="0" fontId="22" fillId="0" borderId="13" xfId="56" applyFont="1" applyFill="1" applyBorder="1">
      <alignment/>
      <protection/>
    </xf>
    <xf numFmtId="166" fontId="22" fillId="0" borderId="13" xfId="56" applyNumberFormat="1" applyFont="1" applyFill="1" applyBorder="1" applyAlignment="1">
      <alignment wrapText="1"/>
      <protection/>
    </xf>
    <xf numFmtId="1" fontId="22" fillId="0" borderId="13" xfId="56" applyNumberFormat="1" applyFont="1" applyFill="1" applyBorder="1">
      <alignment/>
      <protection/>
    </xf>
    <xf numFmtId="165" fontId="22" fillId="0" borderId="13" xfId="57" applyNumberFormat="1" applyFont="1" applyFill="1" applyBorder="1">
      <alignment/>
      <protection/>
    </xf>
    <xf numFmtId="165" fontId="22" fillId="0" borderId="13" xfId="57" applyNumberFormat="1" applyFont="1" applyFill="1" applyBorder="1" applyAlignment="1">
      <alignment wrapText="1"/>
      <protection/>
    </xf>
    <xf numFmtId="166" fontId="22" fillId="0" borderId="13" xfId="57" applyNumberFormat="1" applyFont="1" applyFill="1" applyBorder="1">
      <alignment/>
      <protection/>
    </xf>
    <xf numFmtId="0" fontId="43" fillId="0" borderId="10" xfId="0" applyFont="1" applyFill="1" applyBorder="1" applyAlignment="1">
      <alignment horizontal="center" wrapText="1"/>
    </xf>
    <xf numFmtId="1" fontId="22" fillId="0" borderId="13" xfId="57" applyNumberFormat="1" applyFont="1" applyFill="1" applyBorder="1">
      <alignment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58" applyNumberFormat="1" applyFont="1" applyFill="1" applyBorder="1">
      <alignment/>
      <protection/>
    </xf>
    <xf numFmtId="0" fontId="24" fillId="0" borderId="0" xfId="58" applyFont="1" applyBorder="1">
      <alignment/>
      <protection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 wrapText="1"/>
    </xf>
    <xf numFmtId="0" fontId="43" fillId="0" borderId="2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22" fillId="0" borderId="0" xfId="58" applyFont="1" applyBorder="1" applyAlignment="1">
      <alignment horizontal="left" wrapText="1"/>
      <protection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 horizontal="center"/>
    </xf>
    <xf numFmtId="167" fontId="22" fillId="0" borderId="12" xfId="57" applyNumberFormat="1" applyFont="1" applyFill="1" applyBorder="1">
      <alignment/>
      <protection/>
    </xf>
    <xf numFmtId="167" fontId="22" fillId="0" borderId="12" xfId="57" applyNumberFormat="1" applyFont="1" applyFill="1" applyBorder="1" applyAlignment="1">
      <alignment wrapText="1"/>
      <protection/>
    </xf>
    <xf numFmtId="0" fontId="21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6.421875" style="12" customWidth="1"/>
    <col min="2" max="2" width="14.57421875" style="12" customWidth="1"/>
    <col min="3" max="3" width="12.00390625" style="12" customWidth="1"/>
    <col min="4" max="4" width="12.140625" style="12" customWidth="1"/>
    <col min="5" max="5" width="14.00390625" style="12" customWidth="1"/>
    <col min="6" max="6" width="12.00390625" style="12" customWidth="1"/>
    <col min="7" max="7" width="13.8515625" style="4" customWidth="1"/>
    <col min="8" max="8" width="18.7109375" style="4" customWidth="1"/>
    <col min="9" max="9" width="12.140625" style="12" customWidth="1"/>
    <col min="10" max="10" width="15.00390625" style="12" customWidth="1"/>
    <col min="11" max="11" width="10.8515625" style="12" customWidth="1"/>
    <col min="12" max="12" width="9.8515625" style="12" bestFit="1" customWidth="1"/>
    <col min="13" max="13" width="10.00390625" style="12" customWidth="1"/>
    <col min="14" max="14" width="11.57421875" style="12" customWidth="1"/>
    <col min="15" max="15" width="8.7109375" style="12" customWidth="1"/>
    <col min="16" max="16" width="12.28125" style="12" customWidth="1"/>
    <col min="17" max="17" width="10.421875" style="12" customWidth="1"/>
    <col min="18" max="18" width="11.28125" style="12" bestFit="1" customWidth="1"/>
    <col min="19" max="19" width="11.7109375" style="4" customWidth="1"/>
    <col min="20" max="20" width="8.421875" style="12" customWidth="1"/>
    <col min="21" max="21" width="9.57421875" style="12" bestFit="1" customWidth="1"/>
    <col min="22" max="22" width="12.7109375" style="12" customWidth="1"/>
    <col min="23" max="23" width="10.140625" style="12" bestFit="1" customWidth="1"/>
    <col min="24" max="24" width="11.7109375" style="12" customWidth="1"/>
    <col min="25" max="25" width="11.140625" style="12" customWidth="1"/>
    <col min="26" max="26" width="11.8515625" style="12" customWidth="1"/>
    <col min="27" max="27" width="13.8515625" style="12" customWidth="1"/>
    <col min="28" max="28" width="15.140625" style="12" customWidth="1"/>
    <col min="29" max="29" width="17.421875" style="12" customWidth="1"/>
    <col min="30" max="30" width="12.7109375" style="4" bestFit="1" customWidth="1"/>
    <col min="31" max="31" width="13.00390625" style="12" customWidth="1"/>
    <col min="32" max="32" width="13.8515625" style="12" customWidth="1"/>
    <col min="33" max="33" width="15.7109375" style="12" customWidth="1"/>
    <col min="34" max="34" width="15.421875" style="12" customWidth="1"/>
    <col min="35" max="35" width="15.57421875" style="12" customWidth="1"/>
    <col min="36" max="36" width="18.7109375" style="12" customWidth="1"/>
    <col min="37" max="37" width="16.00390625" style="12" customWidth="1"/>
    <col min="38" max="38" width="19.421875" style="4" customWidth="1"/>
    <col min="39" max="39" width="13.421875" style="12" customWidth="1"/>
    <col min="40" max="40" width="13.8515625" style="12" customWidth="1"/>
    <col min="41" max="41" width="14.28125" style="12" customWidth="1"/>
    <col min="42" max="42" width="13.421875" style="12" customWidth="1"/>
    <col min="43" max="43" width="13.7109375" style="12" customWidth="1"/>
    <col min="44" max="16384" width="9.140625" style="12" customWidth="1"/>
  </cols>
  <sheetData>
    <row r="1" spans="1:43" ht="63.75" customHeight="1">
      <c r="A1" s="13" t="s">
        <v>393</v>
      </c>
      <c r="B1" s="14"/>
      <c r="C1" s="14"/>
      <c r="D1" s="68" t="s">
        <v>2</v>
      </c>
      <c r="E1" s="68"/>
      <c r="F1" s="68"/>
      <c r="G1" s="69"/>
      <c r="H1" s="51" t="s">
        <v>6</v>
      </c>
      <c r="I1" s="70" t="s">
        <v>8</v>
      </c>
      <c r="J1" s="68"/>
      <c r="K1" s="68"/>
      <c r="L1" s="68"/>
      <c r="M1" s="68"/>
      <c r="N1" s="68"/>
      <c r="O1" s="68"/>
      <c r="P1" s="68"/>
      <c r="Q1" s="68"/>
      <c r="R1" s="68"/>
      <c r="S1" s="69"/>
      <c r="T1" s="70" t="s">
        <v>16</v>
      </c>
      <c r="U1" s="68"/>
      <c r="V1" s="68"/>
      <c r="W1" s="68"/>
      <c r="X1" s="68"/>
      <c r="Y1" s="68"/>
      <c r="Z1" s="68"/>
      <c r="AA1" s="68"/>
      <c r="AB1" s="68"/>
      <c r="AC1" s="68"/>
      <c r="AD1" s="69"/>
      <c r="AE1" s="71" t="s">
        <v>368</v>
      </c>
      <c r="AF1" s="72"/>
      <c r="AG1" s="72"/>
      <c r="AH1" s="72"/>
      <c r="AI1" s="72"/>
      <c r="AJ1" s="72"/>
      <c r="AK1" s="72"/>
      <c r="AL1" s="73"/>
      <c r="AM1" s="20"/>
      <c r="AN1" s="68" t="s">
        <v>402</v>
      </c>
      <c r="AO1" s="68"/>
      <c r="AP1" s="68"/>
      <c r="AQ1" s="68"/>
    </row>
    <row r="2" spans="1:43" ht="77.25" thickBot="1">
      <c r="A2" s="23" t="s">
        <v>0</v>
      </c>
      <c r="B2" s="23" t="s">
        <v>1</v>
      </c>
      <c r="C2" s="23" t="s">
        <v>22</v>
      </c>
      <c r="D2" s="23" t="s">
        <v>3</v>
      </c>
      <c r="E2" s="23" t="s">
        <v>4</v>
      </c>
      <c r="F2" s="23" t="s">
        <v>5</v>
      </c>
      <c r="G2" s="44" t="s">
        <v>358</v>
      </c>
      <c r="H2" s="44" t="s">
        <v>7</v>
      </c>
      <c r="I2" s="23" t="s">
        <v>359</v>
      </c>
      <c r="J2" s="23" t="s">
        <v>360</v>
      </c>
      <c r="K2" s="23" t="s">
        <v>9</v>
      </c>
      <c r="L2" s="23" t="s">
        <v>10</v>
      </c>
      <c r="M2" s="23" t="s">
        <v>11</v>
      </c>
      <c r="N2" s="23" t="s">
        <v>367</v>
      </c>
      <c r="O2" s="23" t="s">
        <v>12</v>
      </c>
      <c r="P2" s="23" t="s">
        <v>13</v>
      </c>
      <c r="Q2" s="23" t="s">
        <v>14</v>
      </c>
      <c r="R2" s="23" t="s">
        <v>15</v>
      </c>
      <c r="S2" s="44" t="s">
        <v>361</v>
      </c>
      <c r="T2" s="23" t="s">
        <v>17</v>
      </c>
      <c r="U2" s="23" t="s">
        <v>18</v>
      </c>
      <c r="V2" s="23" t="s">
        <v>365</v>
      </c>
      <c r="W2" s="23" t="s">
        <v>366</v>
      </c>
      <c r="X2" s="23" t="s">
        <v>362</v>
      </c>
      <c r="Y2" s="23" t="s">
        <v>19</v>
      </c>
      <c r="Z2" s="23" t="s">
        <v>20</v>
      </c>
      <c r="AA2" s="23" t="s">
        <v>363</v>
      </c>
      <c r="AB2" s="23" t="s">
        <v>396</v>
      </c>
      <c r="AC2" s="23" t="s">
        <v>364</v>
      </c>
      <c r="AD2" s="44" t="s">
        <v>371</v>
      </c>
      <c r="AE2" s="23" t="s">
        <v>369</v>
      </c>
      <c r="AF2" s="23" t="s">
        <v>20</v>
      </c>
      <c r="AG2" s="23" t="s">
        <v>363</v>
      </c>
      <c r="AH2" s="23" t="s">
        <v>396</v>
      </c>
      <c r="AI2" s="23" t="s">
        <v>364</v>
      </c>
      <c r="AJ2" s="23" t="s">
        <v>403</v>
      </c>
      <c r="AK2" s="23" t="s">
        <v>397</v>
      </c>
      <c r="AL2" s="44" t="s">
        <v>21</v>
      </c>
      <c r="AM2" s="40" t="s">
        <v>398</v>
      </c>
      <c r="AN2" s="23" t="s">
        <v>399</v>
      </c>
      <c r="AO2" s="24" t="s">
        <v>400</v>
      </c>
      <c r="AP2" s="63" t="s">
        <v>404</v>
      </c>
      <c r="AQ2" s="24" t="s">
        <v>401</v>
      </c>
    </row>
    <row r="3" spans="1:43" ht="25.5" customHeight="1">
      <c r="A3" s="25" t="s">
        <v>199</v>
      </c>
      <c r="B3" s="26" t="s">
        <v>200</v>
      </c>
      <c r="C3" s="27">
        <v>10698</v>
      </c>
      <c r="D3" s="28">
        <v>375758</v>
      </c>
      <c r="E3" s="83">
        <v>132121</v>
      </c>
      <c r="F3" s="29">
        <v>0</v>
      </c>
      <c r="G3" s="48">
        <v>507879</v>
      </c>
      <c r="H3" s="48">
        <v>18089</v>
      </c>
      <c r="I3" s="28">
        <v>21232</v>
      </c>
      <c r="J3" s="28">
        <v>21251</v>
      </c>
      <c r="K3" s="28">
        <v>3615</v>
      </c>
      <c r="L3" s="28">
        <v>7876</v>
      </c>
      <c r="M3" s="28">
        <v>21216</v>
      </c>
      <c r="N3" s="28">
        <v>6215</v>
      </c>
      <c r="O3" s="30"/>
      <c r="P3" s="30"/>
      <c r="Q3" s="30"/>
      <c r="R3" s="28">
        <v>22876</v>
      </c>
      <c r="S3" s="48">
        <v>104281</v>
      </c>
      <c r="T3" s="30"/>
      <c r="U3" s="30"/>
      <c r="V3" s="30"/>
      <c r="W3" s="28">
        <v>8701</v>
      </c>
      <c r="X3" s="28">
        <v>7109</v>
      </c>
      <c r="Y3" s="28">
        <v>63392</v>
      </c>
      <c r="Z3" s="28">
        <v>7296</v>
      </c>
      <c r="AA3" s="28">
        <v>9293</v>
      </c>
      <c r="AB3" s="28">
        <v>11501</v>
      </c>
      <c r="AC3" s="29">
        <v>0</v>
      </c>
      <c r="AD3" s="41">
        <f>SUM(T3:AC3)</f>
        <v>107292</v>
      </c>
      <c r="AE3" s="31">
        <v>2552</v>
      </c>
      <c r="AF3" s="32">
        <v>0</v>
      </c>
      <c r="AG3" s="32">
        <v>0</v>
      </c>
      <c r="AH3" s="32">
        <v>0</v>
      </c>
      <c r="AI3" s="32">
        <v>0</v>
      </c>
      <c r="AJ3" s="31">
        <v>98591</v>
      </c>
      <c r="AK3" s="31">
        <v>6460</v>
      </c>
      <c r="AL3" s="41">
        <v>3908</v>
      </c>
      <c r="AM3" s="41">
        <v>737541</v>
      </c>
      <c r="AN3" s="28">
        <v>507879</v>
      </c>
      <c r="AO3" s="31">
        <v>94034</v>
      </c>
      <c r="AP3" s="28">
        <v>142088</v>
      </c>
      <c r="AQ3" s="28">
        <v>744001</v>
      </c>
    </row>
    <row r="4" spans="1:43" s="21" customFormat="1" ht="12.75">
      <c r="A4" s="25" t="s">
        <v>296</v>
      </c>
      <c r="B4" s="26" t="s">
        <v>161</v>
      </c>
      <c r="C4" s="27">
        <v>3048</v>
      </c>
      <c r="D4" s="28">
        <v>96594</v>
      </c>
      <c r="E4" s="83">
        <v>11866</v>
      </c>
      <c r="F4" s="29">
        <v>0</v>
      </c>
      <c r="G4" s="48">
        <v>108460</v>
      </c>
      <c r="H4" s="48">
        <v>4480</v>
      </c>
      <c r="I4" s="28">
        <v>8400</v>
      </c>
      <c r="J4" s="28">
        <v>4001</v>
      </c>
      <c r="K4" s="28">
        <v>88</v>
      </c>
      <c r="L4" s="28">
        <v>4972</v>
      </c>
      <c r="M4" s="28">
        <v>17103</v>
      </c>
      <c r="N4" s="28">
        <v>27460</v>
      </c>
      <c r="O4" s="28">
        <v>110</v>
      </c>
      <c r="P4" s="29">
        <v>0</v>
      </c>
      <c r="Q4" s="29">
        <v>0</v>
      </c>
      <c r="R4" s="28">
        <v>716</v>
      </c>
      <c r="S4" s="48">
        <v>62850</v>
      </c>
      <c r="T4" s="29">
        <v>0</v>
      </c>
      <c r="U4" s="29">
        <v>0</v>
      </c>
      <c r="V4" s="29">
        <v>0</v>
      </c>
      <c r="W4" s="28">
        <v>3663</v>
      </c>
      <c r="X4" s="28">
        <v>4776</v>
      </c>
      <c r="Y4" s="28">
        <v>14275</v>
      </c>
      <c r="Z4" s="28">
        <v>1813</v>
      </c>
      <c r="AA4" s="28">
        <v>4981</v>
      </c>
      <c r="AB4" s="28">
        <v>3738</v>
      </c>
      <c r="AC4" s="28">
        <v>373</v>
      </c>
      <c r="AD4" s="41">
        <f>SUM(T4:AC4)</f>
        <v>33619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1">
        <v>29956</v>
      </c>
      <c r="AK4" s="32">
        <v>0</v>
      </c>
      <c r="AL4" s="43">
        <v>0</v>
      </c>
      <c r="AM4" s="41">
        <v>209409</v>
      </c>
      <c r="AN4" s="28">
        <v>108460</v>
      </c>
      <c r="AO4" s="31">
        <v>25180</v>
      </c>
      <c r="AP4" s="28">
        <v>75769</v>
      </c>
      <c r="AQ4" s="28">
        <v>209409</v>
      </c>
    </row>
    <row r="5" spans="1:43" s="20" customFormat="1" ht="12.75">
      <c r="A5" s="25" t="s">
        <v>223</v>
      </c>
      <c r="B5" s="26" t="s">
        <v>61</v>
      </c>
      <c r="C5" s="27">
        <v>8786</v>
      </c>
      <c r="D5" s="28">
        <v>256823</v>
      </c>
      <c r="E5" s="83">
        <v>72940</v>
      </c>
      <c r="F5" s="29">
        <v>0</v>
      </c>
      <c r="G5" s="48">
        <v>329763</v>
      </c>
      <c r="H5" s="48">
        <v>37024</v>
      </c>
      <c r="I5" s="28">
        <v>110572</v>
      </c>
      <c r="J5" s="28">
        <v>10080</v>
      </c>
      <c r="K5" s="28">
        <v>455</v>
      </c>
      <c r="L5" s="28">
        <v>10568</v>
      </c>
      <c r="M5" s="28">
        <v>13178</v>
      </c>
      <c r="N5" s="28">
        <v>3454</v>
      </c>
      <c r="O5" s="30"/>
      <c r="P5" s="30"/>
      <c r="Q5" s="30"/>
      <c r="R5" s="28">
        <v>1802</v>
      </c>
      <c r="S5" s="48">
        <v>150109</v>
      </c>
      <c r="T5" s="30"/>
      <c r="U5" s="30"/>
      <c r="V5" s="30"/>
      <c r="W5" s="28">
        <v>338439</v>
      </c>
      <c r="X5" s="28">
        <v>6773</v>
      </c>
      <c r="Y5" s="28">
        <v>49474</v>
      </c>
      <c r="Z5" s="28">
        <v>4473</v>
      </c>
      <c r="AA5" s="28">
        <v>36343</v>
      </c>
      <c r="AB5" s="28">
        <v>8983</v>
      </c>
      <c r="AC5" s="29">
        <v>0</v>
      </c>
      <c r="AD5" s="41">
        <f>SUM(T5:AC5)</f>
        <v>444485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1">
        <v>106046</v>
      </c>
      <c r="AK5" s="32">
        <v>0</v>
      </c>
      <c r="AL5" s="43">
        <v>0</v>
      </c>
      <c r="AM5" s="41">
        <v>961381</v>
      </c>
      <c r="AN5" s="28">
        <v>329763</v>
      </c>
      <c r="AO5" s="31">
        <v>99273</v>
      </c>
      <c r="AP5" s="28">
        <v>532345</v>
      </c>
      <c r="AQ5" s="28">
        <v>961381</v>
      </c>
    </row>
    <row r="6" spans="1:43" s="22" customFormat="1" ht="12.75">
      <c r="A6" s="25" t="s">
        <v>145</v>
      </c>
      <c r="B6" s="26" t="s">
        <v>146</v>
      </c>
      <c r="C6" s="27">
        <v>19845</v>
      </c>
      <c r="D6" s="28">
        <v>555115</v>
      </c>
      <c r="E6" s="83">
        <v>189495</v>
      </c>
      <c r="F6" s="28">
        <v>2913</v>
      </c>
      <c r="G6" s="48">
        <v>747523</v>
      </c>
      <c r="H6" s="48">
        <v>47219</v>
      </c>
      <c r="I6" s="28">
        <v>1327</v>
      </c>
      <c r="J6" s="28">
        <v>18222</v>
      </c>
      <c r="K6" s="28">
        <v>6489</v>
      </c>
      <c r="L6" s="28">
        <v>13964</v>
      </c>
      <c r="M6" s="28">
        <v>42858</v>
      </c>
      <c r="N6" s="28">
        <v>55177</v>
      </c>
      <c r="O6" s="28">
        <v>3593</v>
      </c>
      <c r="P6" s="33" t="s">
        <v>392</v>
      </c>
      <c r="Q6" s="33" t="s">
        <v>392</v>
      </c>
      <c r="R6" s="28">
        <v>55524</v>
      </c>
      <c r="S6" s="48">
        <v>197154</v>
      </c>
      <c r="T6" s="33" t="s">
        <v>392</v>
      </c>
      <c r="U6" s="33" t="s">
        <v>392</v>
      </c>
      <c r="V6" s="33" t="s">
        <v>392</v>
      </c>
      <c r="W6" s="28">
        <v>19573</v>
      </c>
      <c r="X6" s="33" t="s">
        <v>392</v>
      </c>
      <c r="Y6" s="28">
        <v>76897</v>
      </c>
      <c r="Z6" s="28">
        <v>9316</v>
      </c>
      <c r="AA6" s="28">
        <v>33002</v>
      </c>
      <c r="AB6" s="28">
        <v>24701</v>
      </c>
      <c r="AC6" s="33" t="s">
        <v>392</v>
      </c>
      <c r="AD6" s="41">
        <f>SUM(T6:AC6)</f>
        <v>163489</v>
      </c>
      <c r="AE6" s="34" t="s">
        <v>392</v>
      </c>
      <c r="AF6" s="34" t="s">
        <v>392</v>
      </c>
      <c r="AG6" s="34" t="s">
        <v>392</v>
      </c>
      <c r="AH6" s="34" t="s">
        <v>392</v>
      </c>
      <c r="AI6" s="34" t="s">
        <v>392</v>
      </c>
      <c r="AJ6" s="31">
        <v>143916</v>
      </c>
      <c r="AK6" s="32">
        <v>0</v>
      </c>
      <c r="AL6" s="45" t="s">
        <v>392</v>
      </c>
      <c r="AM6" s="41">
        <v>1155385</v>
      </c>
      <c r="AN6" s="28">
        <v>744610</v>
      </c>
      <c r="AO6" s="31">
        <v>143916</v>
      </c>
      <c r="AP6" s="28">
        <v>266859</v>
      </c>
      <c r="AQ6" s="28">
        <v>1155385</v>
      </c>
    </row>
    <row r="7" spans="1:43" ht="12.75">
      <c r="A7" s="25" t="s">
        <v>25</v>
      </c>
      <c r="B7" s="26" t="s">
        <v>26</v>
      </c>
      <c r="C7" s="27">
        <v>355329</v>
      </c>
      <c r="D7" s="28">
        <v>10932340</v>
      </c>
      <c r="E7" s="83">
        <v>4933859</v>
      </c>
      <c r="F7" s="29">
        <v>0</v>
      </c>
      <c r="G7" s="48">
        <v>15866199</v>
      </c>
      <c r="H7" s="48">
        <v>639063</v>
      </c>
      <c r="I7" s="28">
        <v>363491</v>
      </c>
      <c r="J7" s="28">
        <v>234525</v>
      </c>
      <c r="K7" s="28">
        <v>495</v>
      </c>
      <c r="L7" s="28">
        <v>425823</v>
      </c>
      <c r="M7" s="28">
        <v>1018042</v>
      </c>
      <c r="N7" s="28">
        <v>1593860</v>
      </c>
      <c r="O7" s="28">
        <v>87089</v>
      </c>
      <c r="P7" s="29">
        <v>0</v>
      </c>
      <c r="Q7" s="29">
        <v>0</v>
      </c>
      <c r="R7" s="28">
        <v>351882</v>
      </c>
      <c r="S7" s="48">
        <v>4075207</v>
      </c>
      <c r="T7" s="29">
        <v>0</v>
      </c>
      <c r="U7" s="29">
        <v>0</v>
      </c>
      <c r="V7" s="29">
        <v>0</v>
      </c>
      <c r="W7" s="28">
        <v>515217</v>
      </c>
      <c r="X7" s="28">
        <v>75767</v>
      </c>
      <c r="Y7" s="28">
        <v>2175558</v>
      </c>
      <c r="Z7" s="28">
        <v>280065</v>
      </c>
      <c r="AA7" s="28">
        <v>382630</v>
      </c>
      <c r="AB7" s="28">
        <v>497958</v>
      </c>
      <c r="AC7" s="29">
        <v>0</v>
      </c>
      <c r="AD7" s="41">
        <f>SUM(T7:AC7)</f>
        <v>3927195</v>
      </c>
      <c r="AE7" s="31">
        <v>245153</v>
      </c>
      <c r="AF7" s="32">
        <v>0</v>
      </c>
      <c r="AG7" s="32">
        <v>0</v>
      </c>
      <c r="AH7" s="32">
        <v>0</v>
      </c>
      <c r="AI7" s="32">
        <v>0</v>
      </c>
      <c r="AJ7" s="31">
        <v>3411978</v>
      </c>
      <c r="AK7" s="31">
        <v>245153</v>
      </c>
      <c r="AL7" s="43">
        <v>0</v>
      </c>
      <c r="AM7" s="41">
        <v>24507664</v>
      </c>
      <c r="AN7" s="28">
        <v>15866199</v>
      </c>
      <c r="AO7" s="31">
        <v>3581364</v>
      </c>
      <c r="AP7" s="28">
        <v>5305254</v>
      </c>
      <c r="AQ7" s="28">
        <v>24752817</v>
      </c>
    </row>
    <row r="8" spans="1:43" ht="12.75">
      <c r="A8" s="25" t="s">
        <v>60</v>
      </c>
      <c r="B8" s="26" t="s">
        <v>61</v>
      </c>
      <c r="C8" s="27">
        <v>70954</v>
      </c>
      <c r="D8" s="28">
        <v>1843164</v>
      </c>
      <c r="E8" s="83">
        <v>374611</v>
      </c>
      <c r="F8" s="29">
        <v>0</v>
      </c>
      <c r="G8" s="48">
        <v>2217775</v>
      </c>
      <c r="H8" s="48">
        <v>65816</v>
      </c>
      <c r="I8" s="28">
        <v>265169</v>
      </c>
      <c r="J8" s="28">
        <v>29484</v>
      </c>
      <c r="K8" s="28">
        <v>708</v>
      </c>
      <c r="L8" s="28">
        <v>65265</v>
      </c>
      <c r="M8" s="28">
        <v>204180</v>
      </c>
      <c r="N8" s="28">
        <v>85182</v>
      </c>
      <c r="O8" s="28">
        <v>480</v>
      </c>
      <c r="P8" s="29">
        <v>0</v>
      </c>
      <c r="Q8" s="29">
        <v>0</v>
      </c>
      <c r="R8" s="28">
        <v>3408</v>
      </c>
      <c r="S8" s="48">
        <v>653876</v>
      </c>
      <c r="T8" s="29">
        <v>0</v>
      </c>
      <c r="U8" s="29">
        <v>0</v>
      </c>
      <c r="V8" s="29">
        <v>0</v>
      </c>
      <c r="W8" s="28">
        <v>31150</v>
      </c>
      <c r="X8" s="29">
        <v>0</v>
      </c>
      <c r="Y8" s="28">
        <v>307402</v>
      </c>
      <c r="Z8" s="28">
        <v>24401</v>
      </c>
      <c r="AA8" s="28">
        <v>143059</v>
      </c>
      <c r="AB8" s="28">
        <v>167718</v>
      </c>
      <c r="AC8" s="28">
        <v>15300</v>
      </c>
      <c r="AD8" s="41">
        <f>SUM(T8:AC8)</f>
        <v>689030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1">
        <v>657880</v>
      </c>
      <c r="AK8" s="31">
        <v>25958</v>
      </c>
      <c r="AL8" s="41">
        <v>25958</v>
      </c>
      <c r="AM8" s="41">
        <v>3626497</v>
      </c>
      <c r="AN8" s="28">
        <v>2217775</v>
      </c>
      <c r="AO8" s="31">
        <v>657880</v>
      </c>
      <c r="AP8" s="28">
        <v>776800</v>
      </c>
      <c r="AQ8" s="28">
        <v>3652455</v>
      </c>
    </row>
    <row r="9" spans="1:43" ht="12.75">
      <c r="A9" s="25" t="s">
        <v>314</v>
      </c>
      <c r="B9" s="26" t="s">
        <v>138</v>
      </c>
      <c r="C9" s="27">
        <v>2114</v>
      </c>
      <c r="D9" s="28">
        <v>44897</v>
      </c>
      <c r="E9" s="83">
        <v>6436</v>
      </c>
      <c r="F9" s="33" t="s">
        <v>392</v>
      </c>
      <c r="G9" s="48">
        <v>51333</v>
      </c>
      <c r="H9" s="48">
        <v>5743</v>
      </c>
      <c r="I9" s="29">
        <v>0</v>
      </c>
      <c r="J9" s="28">
        <v>2552</v>
      </c>
      <c r="K9" s="28">
        <v>222</v>
      </c>
      <c r="L9" s="28">
        <v>4138</v>
      </c>
      <c r="M9" s="28">
        <v>4230</v>
      </c>
      <c r="N9" s="28">
        <v>205</v>
      </c>
      <c r="O9" s="33" t="s">
        <v>392</v>
      </c>
      <c r="P9" s="33" t="s">
        <v>392</v>
      </c>
      <c r="Q9" s="33" t="s">
        <v>392</v>
      </c>
      <c r="R9" s="28">
        <v>132</v>
      </c>
      <c r="S9" s="48">
        <v>11479</v>
      </c>
      <c r="T9" s="33" t="s">
        <v>392</v>
      </c>
      <c r="U9" s="33" t="s">
        <v>392</v>
      </c>
      <c r="V9" s="33" t="s">
        <v>392</v>
      </c>
      <c r="W9" s="28">
        <v>338</v>
      </c>
      <c r="X9" s="33" t="s">
        <v>392</v>
      </c>
      <c r="Y9" s="28">
        <v>15506</v>
      </c>
      <c r="Z9" s="28">
        <v>718</v>
      </c>
      <c r="AA9" s="28">
        <v>1405</v>
      </c>
      <c r="AB9" s="28">
        <v>1500</v>
      </c>
      <c r="AC9" s="33" t="s">
        <v>392</v>
      </c>
      <c r="AD9" s="41">
        <f>SUM(T9:AC9)</f>
        <v>19467</v>
      </c>
      <c r="AE9" s="34" t="s">
        <v>392</v>
      </c>
      <c r="AF9" s="34" t="s">
        <v>392</v>
      </c>
      <c r="AG9" s="34" t="s">
        <v>392</v>
      </c>
      <c r="AH9" s="34" t="s">
        <v>392</v>
      </c>
      <c r="AI9" s="34" t="s">
        <v>392</v>
      </c>
      <c r="AJ9" s="31">
        <v>19129</v>
      </c>
      <c r="AK9" s="32">
        <v>0</v>
      </c>
      <c r="AL9" s="45" t="s">
        <v>392</v>
      </c>
      <c r="AM9" s="41">
        <v>88022</v>
      </c>
      <c r="AN9" s="28">
        <v>51333</v>
      </c>
      <c r="AO9" s="31">
        <v>19129</v>
      </c>
      <c r="AP9" s="28">
        <v>17560</v>
      </c>
      <c r="AQ9" s="28">
        <v>88022</v>
      </c>
    </row>
    <row r="10" spans="1:43" ht="12.75">
      <c r="A10" s="25" t="s">
        <v>282</v>
      </c>
      <c r="B10" s="26" t="s">
        <v>148</v>
      </c>
      <c r="C10" s="27">
        <v>3850</v>
      </c>
      <c r="D10" s="28">
        <v>87431</v>
      </c>
      <c r="E10" s="83">
        <v>13974</v>
      </c>
      <c r="F10" s="29">
        <v>0</v>
      </c>
      <c r="G10" s="48">
        <v>101405</v>
      </c>
      <c r="H10" s="48">
        <v>3793</v>
      </c>
      <c r="I10" s="28">
        <v>13405</v>
      </c>
      <c r="J10" s="28">
        <v>3656</v>
      </c>
      <c r="K10" s="28">
        <v>346</v>
      </c>
      <c r="L10" s="28">
        <v>4352</v>
      </c>
      <c r="M10" s="28">
        <v>8734</v>
      </c>
      <c r="N10" s="28">
        <v>845</v>
      </c>
      <c r="O10" s="28">
        <v>22</v>
      </c>
      <c r="P10" s="29">
        <v>0</v>
      </c>
      <c r="Q10" s="29">
        <v>0</v>
      </c>
      <c r="R10" s="28">
        <v>277</v>
      </c>
      <c r="S10" s="48">
        <v>31637</v>
      </c>
      <c r="T10" s="29">
        <v>0</v>
      </c>
      <c r="U10" s="29">
        <v>0</v>
      </c>
      <c r="V10" s="29">
        <v>0</v>
      </c>
      <c r="W10" s="28">
        <v>2612</v>
      </c>
      <c r="X10" s="28">
        <v>2508</v>
      </c>
      <c r="Y10" s="28">
        <v>13864</v>
      </c>
      <c r="Z10" s="28">
        <v>1518</v>
      </c>
      <c r="AA10" s="28">
        <v>2947</v>
      </c>
      <c r="AB10" s="28">
        <v>1500</v>
      </c>
      <c r="AC10" s="29">
        <v>0</v>
      </c>
      <c r="AD10" s="41">
        <f>SUM(T10:AC10)</f>
        <v>24949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1">
        <v>22337</v>
      </c>
      <c r="AK10" s="32">
        <v>0</v>
      </c>
      <c r="AL10" s="43">
        <v>0</v>
      </c>
      <c r="AM10" s="41">
        <v>161784</v>
      </c>
      <c r="AN10" s="28">
        <v>101405</v>
      </c>
      <c r="AO10" s="31">
        <v>19829</v>
      </c>
      <c r="AP10" s="28">
        <v>40550</v>
      </c>
      <c r="AQ10" s="28">
        <v>161784</v>
      </c>
    </row>
    <row r="11" spans="1:43" ht="12.75">
      <c r="A11" s="25" t="s">
        <v>276</v>
      </c>
      <c r="B11" s="26" t="s">
        <v>244</v>
      </c>
      <c r="C11" s="27">
        <v>4354</v>
      </c>
      <c r="D11" s="28">
        <v>102286</v>
      </c>
      <c r="E11" s="83">
        <v>24594</v>
      </c>
      <c r="F11" s="29">
        <v>0</v>
      </c>
      <c r="G11" s="48">
        <v>126880</v>
      </c>
      <c r="H11" s="48">
        <v>4565</v>
      </c>
      <c r="I11" s="28">
        <v>1260</v>
      </c>
      <c r="J11" s="28">
        <v>2488</v>
      </c>
      <c r="K11" s="28">
        <v>136</v>
      </c>
      <c r="L11" s="28">
        <v>5001</v>
      </c>
      <c r="M11" s="28">
        <v>12490</v>
      </c>
      <c r="N11" s="28">
        <v>22171</v>
      </c>
      <c r="O11" s="29">
        <v>0</v>
      </c>
      <c r="P11" s="29">
        <v>0</v>
      </c>
      <c r="Q11" s="29">
        <v>0</v>
      </c>
      <c r="R11" s="28">
        <v>585</v>
      </c>
      <c r="S11" s="48">
        <v>44131</v>
      </c>
      <c r="T11" s="29">
        <v>0</v>
      </c>
      <c r="U11" s="29">
        <v>0</v>
      </c>
      <c r="V11" s="29">
        <v>0</v>
      </c>
      <c r="W11" s="28">
        <v>1370</v>
      </c>
      <c r="X11" s="29">
        <v>0</v>
      </c>
      <c r="Y11" s="28">
        <v>15076</v>
      </c>
      <c r="Z11" s="28">
        <v>1998</v>
      </c>
      <c r="AA11" s="28">
        <v>3019</v>
      </c>
      <c r="AB11" s="28">
        <v>2250</v>
      </c>
      <c r="AC11" s="29">
        <v>0</v>
      </c>
      <c r="AD11" s="41">
        <f>SUM(T11:AC11)</f>
        <v>23713</v>
      </c>
      <c r="AE11" s="31">
        <v>46</v>
      </c>
      <c r="AF11" s="32">
        <v>0</v>
      </c>
      <c r="AG11" s="32">
        <v>0</v>
      </c>
      <c r="AH11" s="32">
        <v>0</v>
      </c>
      <c r="AI11" s="32">
        <v>0</v>
      </c>
      <c r="AJ11" s="31">
        <v>22343</v>
      </c>
      <c r="AK11" s="31">
        <v>46</v>
      </c>
      <c r="AL11" s="43">
        <v>0</v>
      </c>
      <c r="AM11" s="41">
        <v>199289</v>
      </c>
      <c r="AN11" s="28">
        <v>126880</v>
      </c>
      <c r="AO11" s="31">
        <v>22389</v>
      </c>
      <c r="AP11" s="28">
        <v>50066</v>
      </c>
      <c r="AQ11" s="28">
        <v>199335</v>
      </c>
    </row>
    <row r="12" spans="1:43" ht="12.75">
      <c r="A12" s="25" t="s">
        <v>158</v>
      </c>
      <c r="B12" s="26" t="s">
        <v>102</v>
      </c>
      <c r="C12" s="27">
        <v>17240</v>
      </c>
      <c r="D12" s="28">
        <v>393654</v>
      </c>
      <c r="E12" s="83">
        <v>156490</v>
      </c>
      <c r="F12" s="28">
        <v>3585</v>
      </c>
      <c r="G12" s="48">
        <v>553729</v>
      </c>
      <c r="H12" s="48">
        <v>31196</v>
      </c>
      <c r="I12" s="28">
        <v>8252</v>
      </c>
      <c r="J12" s="28">
        <v>34174</v>
      </c>
      <c r="K12" s="28">
        <v>2615</v>
      </c>
      <c r="L12" s="28">
        <v>10784</v>
      </c>
      <c r="M12" s="28">
        <v>25992</v>
      </c>
      <c r="N12" s="28">
        <v>63026</v>
      </c>
      <c r="O12" s="29">
        <v>0</v>
      </c>
      <c r="P12" s="29">
        <v>0</v>
      </c>
      <c r="Q12" s="29">
        <v>0</v>
      </c>
      <c r="R12" s="28">
        <v>16354</v>
      </c>
      <c r="S12" s="48">
        <v>161197</v>
      </c>
      <c r="T12" s="29">
        <v>0</v>
      </c>
      <c r="U12" s="29">
        <v>0</v>
      </c>
      <c r="V12" s="29">
        <v>0</v>
      </c>
      <c r="W12" s="28">
        <v>6948</v>
      </c>
      <c r="X12" s="28">
        <v>5014</v>
      </c>
      <c r="Y12" s="28">
        <v>49598</v>
      </c>
      <c r="Z12" s="28">
        <v>8344</v>
      </c>
      <c r="AA12" s="28">
        <v>12380</v>
      </c>
      <c r="AB12" s="28">
        <v>34359</v>
      </c>
      <c r="AC12" s="29">
        <v>0</v>
      </c>
      <c r="AD12" s="41">
        <f>SUM(T12:AC12)</f>
        <v>116643</v>
      </c>
      <c r="AE12" s="31">
        <v>5921</v>
      </c>
      <c r="AF12" s="31">
        <v>16</v>
      </c>
      <c r="AG12" s="31">
        <v>261</v>
      </c>
      <c r="AH12" s="32">
        <v>0</v>
      </c>
      <c r="AI12" s="31">
        <v>246</v>
      </c>
      <c r="AJ12" s="31">
        <v>109695</v>
      </c>
      <c r="AK12" s="31">
        <v>7590</v>
      </c>
      <c r="AL12" s="41">
        <v>1146</v>
      </c>
      <c r="AM12" s="41">
        <v>862765</v>
      </c>
      <c r="AN12" s="28">
        <v>550144</v>
      </c>
      <c r="AO12" s="31">
        <v>111125</v>
      </c>
      <c r="AP12" s="28">
        <v>209086</v>
      </c>
      <c r="AQ12" s="28">
        <v>870355</v>
      </c>
    </row>
    <row r="13" spans="1:43" ht="12.75">
      <c r="A13" s="25" t="s">
        <v>73</v>
      </c>
      <c r="B13" s="26" t="s">
        <v>74</v>
      </c>
      <c r="C13" s="27">
        <v>44764</v>
      </c>
      <c r="D13" s="28">
        <v>753244</v>
      </c>
      <c r="E13" s="83">
        <v>141761</v>
      </c>
      <c r="F13" s="29">
        <v>0</v>
      </c>
      <c r="G13" s="48">
        <v>895005</v>
      </c>
      <c r="H13" s="48">
        <v>23273</v>
      </c>
      <c r="I13" s="28">
        <v>93586</v>
      </c>
      <c r="J13" s="28">
        <v>23792</v>
      </c>
      <c r="K13" s="28">
        <v>4135</v>
      </c>
      <c r="L13" s="28">
        <v>22273</v>
      </c>
      <c r="M13" s="28">
        <v>104189</v>
      </c>
      <c r="N13" s="28">
        <v>73604</v>
      </c>
      <c r="O13" s="28">
        <v>11827</v>
      </c>
      <c r="P13" s="29">
        <v>0</v>
      </c>
      <c r="Q13" s="29">
        <v>0</v>
      </c>
      <c r="R13" s="28">
        <v>33440</v>
      </c>
      <c r="S13" s="48">
        <v>366846</v>
      </c>
      <c r="T13" s="29">
        <v>0</v>
      </c>
      <c r="U13" s="29">
        <v>0</v>
      </c>
      <c r="V13" s="28">
        <v>3500</v>
      </c>
      <c r="W13" s="28">
        <v>2789</v>
      </c>
      <c r="X13" s="29">
        <v>0</v>
      </c>
      <c r="Y13" s="28">
        <v>94734</v>
      </c>
      <c r="Z13" s="28">
        <v>5860</v>
      </c>
      <c r="AA13" s="28">
        <v>11763</v>
      </c>
      <c r="AB13" s="28">
        <v>94061</v>
      </c>
      <c r="AC13" s="29">
        <v>0</v>
      </c>
      <c r="AD13" s="41">
        <f>SUM(T13:AC13)</f>
        <v>212707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1">
        <v>206418</v>
      </c>
      <c r="AK13" s="32">
        <v>0</v>
      </c>
      <c r="AL13" s="43">
        <v>0</v>
      </c>
      <c r="AM13" s="41">
        <v>1497831</v>
      </c>
      <c r="AN13" s="28">
        <v>895005</v>
      </c>
      <c r="AO13" s="31">
        <v>206418</v>
      </c>
      <c r="AP13" s="28">
        <v>396408</v>
      </c>
      <c r="AQ13" s="28">
        <v>1497831</v>
      </c>
    </row>
    <row r="14" spans="1:44" ht="12.75">
      <c r="A14" s="25" t="s">
        <v>51</v>
      </c>
      <c r="B14" s="26" t="s">
        <v>52</v>
      </c>
      <c r="C14" s="27">
        <v>76418</v>
      </c>
      <c r="D14" s="28">
        <v>1665166</v>
      </c>
      <c r="E14" s="83">
        <v>735919</v>
      </c>
      <c r="F14" s="29">
        <v>0</v>
      </c>
      <c r="G14" s="48">
        <v>2401085</v>
      </c>
      <c r="H14" s="48">
        <v>47125</v>
      </c>
      <c r="I14" s="28">
        <v>144804</v>
      </c>
      <c r="J14" s="28">
        <v>40299</v>
      </c>
      <c r="K14" s="28">
        <v>2532</v>
      </c>
      <c r="L14" s="28">
        <v>19704</v>
      </c>
      <c r="M14" s="28">
        <v>194692</v>
      </c>
      <c r="N14" s="28">
        <v>7119</v>
      </c>
      <c r="O14" s="28">
        <v>14259</v>
      </c>
      <c r="P14" s="29">
        <v>0</v>
      </c>
      <c r="Q14" s="29">
        <v>0</v>
      </c>
      <c r="R14" s="28">
        <v>2720</v>
      </c>
      <c r="S14" s="48">
        <v>426129</v>
      </c>
      <c r="T14" s="29">
        <v>0</v>
      </c>
      <c r="U14" s="29">
        <v>0</v>
      </c>
      <c r="V14" s="29">
        <v>0</v>
      </c>
      <c r="W14" s="28">
        <v>7549</v>
      </c>
      <c r="X14" s="29">
        <v>0</v>
      </c>
      <c r="Y14" s="28">
        <v>214173</v>
      </c>
      <c r="Z14" s="28">
        <v>16486</v>
      </c>
      <c r="AA14" s="28">
        <v>73609</v>
      </c>
      <c r="AB14" s="28">
        <v>220209</v>
      </c>
      <c r="AC14" s="29">
        <v>0</v>
      </c>
      <c r="AD14" s="41">
        <f>SUM(T14:AC14)</f>
        <v>532026</v>
      </c>
      <c r="AE14" s="31">
        <v>1492</v>
      </c>
      <c r="AF14" s="32">
        <v>0</v>
      </c>
      <c r="AG14" s="31">
        <v>100</v>
      </c>
      <c r="AH14" s="31">
        <v>5796</v>
      </c>
      <c r="AI14" s="32">
        <v>0</v>
      </c>
      <c r="AJ14" s="31">
        <v>524477</v>
      </c>
      <c r="AK14" s="31">
        <v>7388</v>
      </c>
      <c r="AL14" s="43">
        <v>0</v>
      </c>
      <c r="AM14" s="41">
        <v>3406365</v>
      </c>
      <c r="AN14" s="28">
        <v>2401085</v>
      </c>
      <c r="AO14" s="31">
        <v>531865</v>
      </c>
      <c r="AP14" s="28">
        <v>480803</v>
      </c>
      <c r="AQ14" s="28">
        <v>3413753</v>
      </c>
      <c r="AR14" s="9"/>
    </row>
    <row r="15" spans="1:43" ht="12.75">
      <c r="A15" s="25" t="s">
        <v>283</v>
      </c>
      <c r="B15" s="26" t="s">
        <v>113</v>
      </c>
      <c r="C15" s="27">
        <v>3845</v>
      </c>
      <c r="D15" s="28">
        <v>32723</v>
      </c>
      <c r="E15" s="83">
        <v>2517</v>
      </c>
      <c r="F15" s="29">
        <v>0</v>
      </c>
      <c r="G15" s="48">
        <v>35240</v>
      </c>
      <c r="H15" s="48">
        <v>3382</v>
      </c>
      <c r="I15" s="28">
        <v>529</v>
      </c>
      <c r="J15" s="28">
        <v>2461</v>
      </c>
      <c r="K15" s="28">
        <v>89</v>
      </c>
      <c r="L15" s="28">
        <v>3244</v>
      </c>
      <c r="M15" s="29">
        <v>0</v>
      </c>
      <c r="N15" s="29">
        <v>0</v>
      </c>
      <c r="O15" s="29">
        <v>0</v>
      </c>
      <c r="P15" s="29">
        <v>0</v>
      </c>
      <c r="Q15" s="28">
        <v>300</v>
      </c>
      <c r="R15" s="28">
        <v>125</v>
      </c>
      <c r="S15" s="48">
        <v>6748</v>
      </c>
      <c r="T15" s="29">
        <v>0</v>
      </c>
      <c r="U15" s="29">
        <v>0</v>
      </c>
      <c r="V15" s="29">
        <v>0</v>
      </c>
      <c r="W15" s="29">
        <v>0</v>
      </c>
      <c r="X15" s="28">
        <v>211</v>
      </c>
      <c r="Y15" s="28">
        <v>8964</v>
      </c>
      <c r="Z15" s="28">
        <v>453</v>
      </c>
      <c r="AA15" s="29">
        <v>0</v>
      </c>
      <c r="AB15" s="28">
        <v>1003</v>
      </c>
      <c r="AC15" s="29">
        <v>0</v>
      </c>
      <c r="AD15" s="41">
        <f>SUM(T15:AC15)</f>
        <v>10631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1">
        <v>10631</v>
      </c>
      <c r="AK15" s="32">
        <v>0</v>
      </c>
      <c r="AL15" s="45" t="s">
        <v>392</v>
      </c>
      <c r="AM15" s="41">
        <v>56001</v>
      </c>
      <c r="AN15" s="28">
        <v>35240</v>
      </c>
      <c r="AO15" s="31">
        <v>10420</v>
      </c>
      <c r="AP15" s="28">
        <v>10341</v>
      </c>
      <c r="AQ15" s="28">
        <v>56001</v>
      </c>
    </row>
    <row r="16" spans="1:43" ht="12.75">
      <c r="A16" s="25" t="s">
        <v>195</v>
      </c>
      <c r="B16" s="26" t="s">
        <v>196</v>
      </c>
      <c r="C16" s="27">
        <v>10852</v>
      </c>
      <c r="D16" s="28">
        <v>307030</v>
      </c>
      <c r="E16" s="83">
        <v>70489</v>
      </c>
      <c r="F16" s="29">
        <v>0</v>
      </c>
      <c r="G16" s="48">
        <v>377519</v>
      </c>
      <c r="H16" s="48">
        <v>18678</v>
      </c>
      <c r="I16" s="28">
        <v>35336</v>
      </c>
      <c r="J16" s="28">
        <v>15613</v>
      </c>
      <c r="K16" s="28">
        <v>98</v>
      </c>
      <c r="L16" s="28">
        <v>4570</v>
      </c>
      <c r="M16" s="28">
        <v>35501</v>
      </c>
      <c r="N16" s="28">
        <v>23921</v>
      </c>
      <c r="O16" s="28">
        <v>3661</v>
      </c>
      <c r="P16" s="33" t="s">
        <v>392</v>
      </c>
      <c r="Q16" s="33" t="s">
        <v>392</v>
      </c>
      <c r="R16" s="28">
        <v>56868</v>
      </c>
      <c r="S16" s="48">
        <v>175568</v>
      </c>
      <c r="T16" s="29">
        <v>0</v>
      </c>
      <c r="U16" s="29">
        <v>0</v>
      </c>
      <c r="V16" s="29">
        <v>0</v>
      </c>
      <c r="W16" s="28">
        <v>46236</v>
      </c>
      <c r="X16" s="28">
        <v>2401</v>
      </c>
      <c r="Y16" s="28">
        <v>28076</v>
      </c>
      <c r="Z16" s="28">
        <v>7295</v>
      </c>
      <c r="AA16" s="28">
        <v>10990</v>
      </c>
      <c r="AB16" s="28">
        <v>4036</v>
      </c>
      <c r="AC16" s="28">
        <v>6539</v>
      </c>
      <c r="AD16" s="41">
        <f>SUM(T16:AC16)</f>
        <v>105573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1">
        <v>59337</v>
      </c>
      <c r="AK16" s="32">
        <v>0</v>
      </c>
      <c r="AL16" s="43">
        <v>0</v>
      </c>
      <c r="AM16" s="41">
        <v>677338</v>
      </c>
      <c r="AN16" s="28">
        <v>377519</v>
      </c>
      <c r="AO16" s="31">
        <v>56936</v>
      </c>
      <c r="AP16" s="28">
        <v>242883</v>
      </c>
      <c r="AQ16" s="28">
        <v>677338</v>
      </c>
    </row>
    <row r="17" spans="1:43" ht="12.75">
      <c r="A17" s="25" t="s">
        <v>96</v>
      </c>
      <c r="B17" s="26" t="s">
        <v>97</v>
      </c>
      <c r="C17" s="27">
        <v>34125</v>
      </c>
      <c r="D17" s="28">
        <v>781766</v>
      </c>
      <c r="E17" s="83">
        <v>269549</v>
      </c>
      <c r="F17" s="29">
        <v>0</v>
      </c>
      <c r="G17" s="48">
        <v>1051315</v>
      </c>
      <c r="H17" s="48">
        <v>101781</v>
      </c>
      <c r="I17" s="28">
        <v>118918</v>
      </c>
      <c r="J17" s="28">
        <v>22509</v>
      </c>
      <c r="K17" s="28">
        <v>1378</v>
      </c>
      <c r="L17" s="28">
        <v>13443</v>
      </c>
      <c r="M17" s="28">
        <v>44872</v>
      </c>
      <c r="N17" s="28">
        <v>5804</v>
      </c>
      <c r="O17" s="28">
        <v>588</v>
      </c>
      <c r="P17" s="28">
        <v>1219</v>
      </c>
      <c r="Q17" s="29">
        <v>0</v>
      </c>
      <c r="R17" s="29">
        <v>0</v>
      </c>
      <c r="S17" s="48">
        <v>208731</v>
      </c>
      <c r="T17" s="29">
        <v>0</v>
      </c>
      <c r="U17" s="29">
        <v>0</v>
      </c>
      <c r="V17" s="29">
        <v>0</v>
      </c>
      <c r="W17" s="28">
        <v>13982</v>
      </c>
      <c r="X17" s="29">
        <v>0</v>
      </c>
      <c r="Y17" s="28">
        <v>69146</v>
      </c>
      <c r="Z17" s="28">
        <v>5738</v>
      </c>
      <c r="AA17" s="28">
        <v>35403</v>
      </c>
      <c r="AB17" s="28">
        <v>38852</v>
      </c>
      <c r="AC17" s="29">
        <v>0</v>
      </c>
      <c r="AD17" s="41">
        <f>SUM(T17:AC17)</f>
        <v>163121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1">
        <v>149139</v>
      </c>
      <c r="AK17" s="32">
        <v>0</v>
      </c>
      <c r="AL17" s="43">
        <v>0</v>
      </c>
      <c r="AM17" s="41">
        <v>1524948</v>
      </c>
      <c r="AN17" s="28">
        <v>1051315</v>
      </c>
      <c r="AO17" s="31">
        <v>149139</v>
      </c>
      <c r="AP17" s="28">
        <v>324494</v>
      </c>
      <c r="AQ17" s="28">
        <v>1524948</v>
      </c>
    </row>
    <row r="18" spans="1:43" ht="12.75">
      <c r="A18" s="25" t="s">
        <v>174</v>
      </c>
      <c r="B18" s="26" t="s">
        <v>24</v>
      </c>
      <c r="C18" s="27">
        <v>14192</v>
      </c>
      <c r="D18" s="28">
        <v>180394</v>
      </c>
      <c r="E18" s="83">
        <v>42408</v>
      </c>
      <c r="F18" s="29">
        <v>0</v>
      </c>
      <c r="G18" s="48">
        <v>222802</v>
      </c>
      <c r="H18" s="48">
        <v>14181</v>
      </c>
      <c r="I18" s="28">
        <v>31238</v>
      </c>
      <c r="J18" s="28">
        <v>4086</v>
      </c>
      <c r="K18" s="28">
        <v>464</v>
      </c>
      <c r="L18" s="28">
        <v>17724</v>
      </c>
      <c r="M18" s="28">
        <v>42038</v>
      </c>
      <c r="N18" s="28">
        <v>24811</v>
      </c>
      <c r="O18" s="29">
        <v>0</v>
      </c>
      <c r="P18" s="29">
        <v>0</v>
      </c>
      <c r="Q18" s="29">
        <v>0</v>
      </c>
      <c r="R18" s="28">
        <v>400</v>
      </c>
      <c r="S18" s="48">
        <v>120761</v>
      </c>
      <c r="T18" s="29">
        <v>0</v>
      </c>
      <c r="U18" s="29">
        <v>0</v>
      </c>
      <c r="V18" s="29">
        <v>0</v>
      </c>
      <c r="W18" s="28">
        <v>38141</v>
      </c>
      <c r="X18" s="29">
        <v>0</v>
      </c>
      <c r="Y18" s="28">
        <v>26605</v>
      </c>
      <c r="Z18" s="28">
        <v>2247</v>
      </c>
      <c r="AA18" s="28">
        <v>7222</v>
      </c>
      <c r="AB18" s="28">
        <v>8908</v>
      </c>
      <c r="AC18" s="28">
        <v>972</v>
      </c>
      <c r="AD18" s="41">
        <f>SUM(T18:AC18)</f>
        <v>84095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1">
        <v>45954</v>
      </c>
      <c r="AK18" s="32">
        <v>0</v>
      </c>
      <c r="AL18" s="43">
        <v>0</v>
      </c>
      <c r="AM18" s="41">
        <v>441839</v>
      </c>
      <c r="AN18" s="28">
        <v>222802</v>
      </c>
      <c r="AO18" s="31">
        <v>45954</v>
      </c>
      <c r="AP18" s="28">
        <v>173083</v>
      </c>
      <c r="AQ18" s="28">
        <v>441839</v>
      </c>
    </row>
    <row r="19" spans="1:43" ht="12.75">
      <c r="A19" s="25" t="s">
        <v>285</v>
      </c>
      <c r="B19" s="26" t="s">
        <v>120</v>
      </c>
      <c r="C19" s="27">
        <v>3817</v>
      </c>
      <c r="D19" s="28">
        <v>187552</v>
      </c>
      <c r="E19" s="83">
        <v>37495</v>
      </c>
      <c r="F19" s="29">
        <v>0</v>
      </c>
      <c r="G19" s="48">
        <v>225047</v>
      </c>
      <c r="H19" s="48">
        <v>14887</v>
      </c>
      <c r="I19" s="28">
        <v>8936</v>
      </c>
      <c r="J19" s="28">
        <v>4664</v>
      </c>
      <c r="K19" s="28">
        <v>792</v>
      </c>
      <c r="L19" s="28">
        <v>6626</v>
      </c>
      <c r="M19" s="28">
        <v>22024</v>
      </c>
      <c r="N19" s="28">
        <v>11241</v>
      </c>
      <c r="O19" s="30"/>
      <c r="P19" s="30"/>
      <c r="Q19" s="30"/>
      <c r="R19" s="28">
        <v>3467</v>
      </c>
      <c r="S19" s="48">
        <v>57750</v>
      </c>
      <c r="T19" s="30"/>
      <c r="U19" s="30"/>
      <c r="V19" s="30"/>
      <c r="W19" s="28">
        <v>1259</v>
      </c>
      <c r="X19" s="29">
        <v>0</v>
      </c>
      <c r="Y19" s="28">
        <v>15294</v>
      </c>
      <c r="Z19" s="28">
        <v>1324</v>
      </c>
      <c r="AA19" s="28">
        <v>10300</v>
      </c>
      <c r="AB19" s="29">
        <v>0</v>
      </c>
      <c r="AC19" s="29">
        <v>0</v>
      </c>
      <c r="AD19" s="41">
        <f>SUM(T19:AC19)</f>
        <v>28177</v>
      </c>
      <c r="AE19" s="32">
        <v>0</v>
      </c>
      <c r="AF19" s="32">
        <v>0</v>
      </c>
      <c r="AG19" s="31">
        <v>244</v>
      </c>
      <c r="AH19" s="32">
        <v>0</v>
      </c>
      <c r="AI19" s="32">
        <v>0</v>
      </c>
      <c r="AJ19" s="31">
        <v>26918</v>
      </c>
      <c r="AK19" s="31">
        <v>244</v>
      </c>
      <c r="AL19" s="43">
        <v>0</v>
      </c>
      <c r="AM19" s="41">
        <v>325861</v>
      </c>
      <c r="AN19" s="28">
        <v>225047</v>
      </c>
      <c r="AO19" s="31">
        <v>27162</v>
      </c>
      <c r="AP19" s="28">
        <v>73896</v>
      </c>
      <c r="AQ19" s="28">
        <v>326105</v>
      </c>
    </row>
    <row r="20" spans="1:43" ht="12.75">
      <c r="A20" s="25" t="s">
        <v>277</v>
      </c>
      <c r="B20" s="26" t="s">
        <v>278</v>
      </c>
      <c r="C20" s="27">
        <v>4242</v>
      </c>
      <c r="D20" s="28">
        <v>90130</v>
      </c>
      <c r="E20" s="83">
        <v>11831</v>
      </c>
      <c r="F20" s="29">
        <v>0</v>
      </c>
      <c r="G20" s="48">
        <v>101961</v>
      </c>
      <c r="H20" s="52"/>
      <c r="I20" s="28">
        <v>3705</v>
      </c>
      <c r="J20" s="28">
        <v>1915</v>
      </c>
      <c r="K20" s="28">
        <v>960</v>
      </c>
      <c r="L20" s="28">
        <v>5943</v>
      </c>
      <c r="M20" s="28">
        <v>17296</v>
      </c>
      <c r="N20" s="28">
        <v>20175</v>
      </c>
      <c r="O20" s="28">
        <v>40</v>
      </c>
      <c r="P20" s="29">
        <v>0</v>
      </c>
      <c r="Q20" s="29">
        <v>0</v>
      </c>
      <c r="R20" s="29">
        <v>0</v>
      </c>
      <c r="S20" s="48">
        <v>50034</v>
      </c>
      <c r="T20" s="29">
        <v>0</v>
      </c>
      <c r="U20" s="29">
        <v>0</v>
      </c>
      <c r="V20" s="28">
        <v>7739</v>
      </c>
      <c r="W20" s="28">
        <v>6275</v>
      </c>
      <c r="X20" s="29">
        <v>0</v>
      </c>
      <c r="Y20" s="28">
        <v>36567</v>
      </c>
      <c r="Z20" s="28">
        <v>29</v>
      </c>
      <c r="AA20" s="28">
        <v>2591</v>
      </c>
      <c r="AB20" s="28">
        <v>300</v>
      </c>
      <c r="AC20" s="29">
        <v>0</v>
      </c>
      <c r="AD20" s="41">
        <f>SUM(T20:AC20)</f>
        <v>53501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1">
        <v>39487</v>
      </c>
      <c r="AK20" s="32">
        <v>0</v>
      </c>
      <c r="AL20" s="43">
        <v>0</v>
      </c>
      <c r="AM20" s="41">
        <v>205496</v>
      </c>
      <c r="AN20" s="28">
        <v>101961</v>
      </c>
      <c r="AO20" s="31">
        <v>39487</v>
      </c>
      <c r="AP20" s="28">
        <v>64048</v>
      </c>
      <c r="AQ20" s="28">
        <v>205496</v>
      </c>
    </row>
    <row r="21" spans="1:43" ht="12.75">
      <c r="A21" s="25" t="s">
        <v>281</v>
      </c>
      <c r="B21" s="26" t="s">
        <v>200</v>
      </c>
      <c r="C21" s="27">
        <v>3999</v>
      </c>
      <c r="D21" s="28">
        <v>173780</v>
      </c>
      <c r="E21" s="83">
        <v>14882</v>
      </c>
      <c r="F21" s="29">
        <v>0</v>
      </c>
      <c r="G21" s="48">
        <v>188662</v>
      </c>
      <c r="H21" s="48">
        <v>9524</v>
      </c>
      <c r="I21" s="28">
        <v>2630</v>
      </c>
      <c r="J21" s="28">
        <v>5999</v>
      </c>
      <c r="K21" s="28">
        <v>380</v>
      </c>
      <c r="L21" s="28">
        <v>10507</v>
      </c>
      <c r="M21" s="28">
        <v>9171</v>
      </c>
      <c r="N21" s="28">
        <v>13227</v>
      </c>
      <c r="O21" s="33" t="s">
        <v>392</v>
      </c>
      <c r="P21" s="33" t="s">
        <v>392</v>
      </c>
      <c r="Q21" s="33" t="s">
        <v>392</v>
      </c>
      <c r="R21" s="28">
        <v>1008</v>
      </c>
      <c r="S21" s="48">
        <v>42922</v>
      </c>
      <c r="T21" s="29">
        <v>0</v>
      </c>
      <c r="U21" s="29">
        <v>0</v>
      </c>
      <c r="V21" s="29">
        <v>0</v>
      </c>
      <c r="W21" s="28">
        <v>5850</v>
      </c>
      <c r="X21" s="29">
        <v>0</v>
      </c>
      <c r="Y21" s="28">
        <v>20359</v>
      </c>
      <c r="Z21" s="28">
        <v>2237</v>
      </c>
      <c r="AA21" s="28">
        <v>5725</v>
      </c>
      <c r="AB21" s="28">
        <v>9364</v>
      </c>
      <c r="AC21" s="29">
        <v>0</v>
      </c>
      <c r="AD21" s="41">
        <f>SUM(T21:AC21)</f>
        <v>43535</v>
      </c>
      <c r="AE21" s="31">
        <v>366</v>
      </c>
      <c r="AF21" s="32">
        <v>0</v>
      </c>
      <c r="AG21" s="32">
        <v>0</v>
      </c>
      <c r="AH21" s="32">
        <v>0</v>
      </c>
      <c r="AI21" s="32">
        <v>0</v>
      </c>
      <c r="AJ21" s="31">
        <v>37685</v>
      </c>
      <c r="AK21" s="31">
        <v>366</v>
      </c>
      <c r="AL21" s="43">
        <v>0</v>
      </c>
      <c r="AM21" s="41">
        <v>284643</v>
      </c>
      <c r="AN21" s="28">
        <v>188662</v>
      </c>
      <c r="AO21" s="31">
        <v>38051</v>
      </c>
      <c r="AP21" s="28">
        <v>58296</v>
      </c>
      <c r="AQ21" s="28">
        <v>285009</v>
      </c>
    </row>
    <row r="22" spans="1:43" ht="12.75">
      <c r="A22" s="25" t="s">
        <v>274</v>
      </c>
      <c r="B22" s="26" t="s">
        <v>99</v>
      </c>
      <c r="C22" s="27">
        <v>4516</v>
      </c>
      <c r="D22" s="28">
        <v>78044</v>
      </c>
      <c r="E22" s="83">
        <v>0</v>
      </c>
      <c r="F22" s="29">
        <v>0</v>
      </c>
      <c r="G22" s="48">
        <v>78044</v>
      </c>
      <c r="H22" s="48">
        <v>8201</v>
      </c>
      <c r="I22" s="28">
        <v>10111</v>
      </c>
      <c r="J22" s="28">
        <v>5111</v>
      </c>
      <c r="K22" s="28">
        <v>191</v>
      </c>
      <c r="L22" s="28">
        <v>3300</v>
      </c>
      <c r="M22" s="28">
        <v>7480</v>
      </c>
      <c r="N22" s="28">
        <v>1724</v>
      </c>
      <c r="O22" s="29">
        <v>0</v>
      </c>
      <c r="P22" s="29">
        <v>0</v>
      </c>
      <c r="Q22" s="29">
        <v>0</v>
      </c>
      <c r="R22" s="28">
        <v>660</v>
      </c>
      <c r="S22" s="48">
        <v>28577</v>
      </c>
      <c r="T22" s="29">
        <v>0</v>
      </c>
      <c r="U22" s="29">
        <v>0</v>
      </c>
      <c r="V22" s="28">
        <v>37406</v>
      </c>
      <c r="W22" s="28">
        <v>691</v>
      </c>
      <c r="X22" s="29">
        <v>0</v>
      </c>
      <c r="Y22" s="28">
        <v>12500</v>
      </c>
      <c r="Z22" s="28">
        <v>838</v>
      </c>
      <c r="AA22" s="28">
        <v>500</v>
      </c>
      <c r="AB22" s="29">
        <v>0</v>
      </c>
      <c r="AC22" s="29">
        <v>0</v>
      </c>
      <c r="AD22" s="41">
        <f>SUM(T22:AC22)</f>
        <v>51935</v>
      </c>
      <c r="AE22" s="31">
        <v>511</v>
      </c>
      <c r="AF22" s="32">
        <v>0</v>
      </c>
      <c r="AG22" s="32">
        <v>0</v>
      </c>
      <c r="AH22" s="32">
        <v>0</v>
      </c>
      <c r="AI22" s="32">
        <v>0</v>
      </c>
      <c r="AJ22" s="31">
        <v>13838</v>
      </c>
      <c r="AK22" s="31">
        <v>511</v>
      </c>
      <c r="AL22" s="43">
        <v>0</v>
      </c>
      <c r="AM22" s="41">
        <v>166757</v>
      </c>
      <c r="AN22" s="28">
        <v>78044</v>
      </c>
      <c r="AO22" s="31">
        <v>14349</v>
      </c>
      <c r="AP22" s="28">
        <v>74875</v>
      </c>
      <c r="AQ22" s="28">
        <v>167268</v>
      </c>
    </row>
    <row r="23" spans="1:43" ht="12.75">
      <c r="A23" s="25" t="s">
        <v>170</v>
      </c>
      <c r="B23" s="26" t="s">
        <v>171</v>
      </c>
      <c r="C23" s="27">
        <v>15014</v>
      </c>
      <c r="D23" s="28">
        <v>246922</v>
      </c>
      <c r="E23" s="83">
        <v>30849</v>
      </c>
      <c r="F23" s="29">
        <v>0</v>
      </c>
      <c r="G23" s="48">
        <v>277771</v>
      </c>
      <c r="H23" s="48">
        <v>12965</v>
      </c>
      <c r="I23" s="28">
        <v>24053</v>
      </c>
      <c r="J23" s="28">
        <v>6113</v>
      </c>
      <c r="K23" s="28">
        <v>410</v>
      </c>
      <c r="L23" s="28">
        <v>6928</v>
      </c>
      <c r="M23" s="28">
        <v>30012</v>
      </c>
      <c r="N23" s="28">
        <v>77239</v>
      </c>
      <c r="O23" s="29">
        <v>0</v>
      </c>
      <c r="P23" s="29">
        <v>0</v>
      </c>
      <c r="Q23" s="29">
        <v>0</v>
      </c>
      <c r="R23" s="28">
        <v>1501</v>
      </c>
      <c r="S23" s="48">
        <v>146256</v>
      </c>
      <c r="T23" s="29">
        <v>0</v>
      </c>
      <c r="U23" s="29">
        <v>0</v>
      </c>
      <c r="V23" s="28">
        <v>440</v>
      </c>
      <c r="W23" s="28">
        <v>8381</v>
      </c>
      <c r="X23" s="29">
        <v>0</v>
      </c>
      <c r="Y23" s="28">
        <v>28864</v>
      </c>
      <c r="Z23" s="28">
        <v>3174</v>
      </c>
      <c r="AA23" s="28">
        <v>19271</v>
      </c>
      <c r="AB23" s="28">
        <v>3671</v>
      </c>
      <c r="AC23" s="28">
        <v>4500</v>
      </c>
      <c r="AD23" s="41">
        <f>SUM(T23:AC23)</f>
        <v>68301</v>
      </c>
      <c r="AE23" s="31">
        <v>2239</v>
      </c>
      <c r="AF23" s="32">
        <v>0</v>
      </c>
      <c r="AG23" s="32">
        <v>0</v>
      </c>
      <c r="AH23" s="32">
        <v>0</v>
      </c>
      <c r="AI23" s="32">
        <v>0</v>
      </c>
      <c r="AJ23" s="31">
        <v>59480</v>
      </c>
      <c r="AK23" s="31">
        <v>2239</v>
      </c>
      <c r="AL23" s="43">
        <v>0</v>
      </c>
      <c r="AM23" s="41">
        <v>505293</v>
      </c>
      <c r="AN23" s="28">
        <v>277771</v>
      </c>
      <c r="AO23" s="31">
        <v>61719</v>
      </c>
      <c r="AP23" s="28">
        <v>168042</v>
      </c>
      <c r="AQ23" s="28">
        <v>507532</v>
      </c>
    </row>
    <row r="24" spans="1:43" ht="12.75">
      <c r="A24" s="25" t="s">
        <v>136</v>
      </c>
      <c r="B24" s="26" t="s">
        <v>84</v>
      </c>
      <c r="C24" s="27">
        <v>21940</v>
      </c>
      <c r="D24" s="28">
        <v>414946</v>
      </c>
      <c r="E24" s="83">
        <v>120622</v>
      </c>
      <c r="F24" s="29">
        <v>0</v>
      </c>
      <c r="G24" s="48">
        <v>535568</v>
      </c>
      <c r="H24" s="48">
        <v>20205</v>
      </c>
      <c r="I24" s="28">
        <v>46621</v>
      </c>
      <c r="J24" s="28">
        <v>17589</v>
      </c>
      <c r="K24" s="28">
        <v>144</v>
      </c>
      <c r="L24" s="28">
        <v>23157</v>
      </c>
      <c r="M24" s="28">
        <v>55776</v>
      </c>
      <c r="N24" s="28">
        <v>24691</v>
      </c>
      <c r="O24" s="28">
        <v>7073</v>
      </c>
      <c r="P24" s="29">
        <v>0</v>
      </c>
      <c r="Q24" s="29">
        <v>0</v>
      </c>
      <c r="R24" s="28">
        <v>1317</v>
      </c>
      <c r="S24" s="48">
        <v>176368</v>
      </c>
      <c r="T24" s="29">
        <v>0</v>
      </c>
      <c r="U24" s="29">
        <v>0</v>
      </c>
      <c r="V24" s="29">
        <v>0</v>
      </c>
      <c r="W24" s="28">
        <v>18367</v>
      </c>
      <c r="X24" s="28">
        <v>1088</v>
      </c>
      <c r="Y24" s="28">
        <v>55248</v>
      </c>
      <c r="Z24" s="28">
        <v>4367</v>
      </c>
      <c r="AA24" s="28">
        <v>19790</v>
      </c>
      <c r="AB24" s="28">
        <v>4474</v>
      </c>
      <c r="AC24" s="28">
        <v>1567</v>
      </c>
      <c r="AD24" s="41">
        <f>SUM(T24:AC24)</f>
        <v>104901</v>
      </c>
      <c r="AE24" s="32">
        <v>0</v>
      </c>
      <c r="AF24" s="32">
        <v>0</v>
      </c>
      <c r="AG24" s="32">
        <v>0</v>
      </c>
      <c r="AH24" s="31">
        <v>880</v>
      </c>
      <c r="AI24" s="32">
        <v>0</v>
      </c>
      <c r="AJ24" s="31">
        <v>86534</v>
      </c>
      <c r="AK24" s="31">
        <v>2081</v>
      </c>
      <c r="AL24" s="41">
        <v>1201</v>
      </c>
      <c r="AM24" s="41">
        <v>837042</v>
      </c>
      <c r="AN24" s="28">
        <v>535568</v>
      </c>
      <c r="AO24" s="31">
        <v>86326</v>
      </c>
      <c r="AP24" s="28">
        <v>217229</v>
      </c>
      <c r="AQ24" s="28">
        <v>839123</v>
      </c>
    </row>
    <row r="25" spans="1:43" ht="12.75">
      <c r="A25" s="25" t="s">
        <v>348</v>
      </c>
      <c r="B25" s="26" t="s">
        <v>278</v>
      </c>
      <c r="C25" s="27">
        <v>1056</v>
      </c>
      <c r="D25" s="28">
        <v>57385</v>
      </c>
      <c r="E25" s="83">
        <v>4389</v>
      </c>
      <c r="F25" s="29">
        <v>0</v>
      </c>
      <c r="G25" s="48">
        <v>61774</v>
      </c>
      <c r="H25" s="48">
        <v>1882</v>
      </c>
      <c r="I25" s="28">
        <v>2530</v>
      </c>
      <c r="J25" s="28">
        <v>3340</v>
      </c>
      <c r="K25" s="28">
        <v>108</v>
      </c>
      <c r="L25" s="28">
        <v>4500</v>
      </c>
      <c r="M25" s="28">
        <v>11900</v>
      </c>
      <c r="N25" s="28">
        <v>8200</v>
      </c>
      <c r="O25" s="29">
        <v>0</v>
      </c>
      <c r="P25" s="29">
        <v>0</v>
      </c>
      <c r="Q25" s="28">
        <v>40750</v>
      </c>
      <c r="R25" s="29">
        <v>0</v>
      </c>
      <c r="S25" s="48">
        <v>71328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8">
        <v>7500</v>
      </c>
      <c r="Z25" s="28">
        <v>1000</v>
      </c>
      <c r="AA25" s="28">
        <v>1360</v>
      </c>
      <c r="AB25" s="28">
        <v>1500</v>
      </c>
      <c r="AC25" s="29">
        <v>0</v>
      </c>
      <c r="AD25" s="41">
        <f>SUM(T25:AC25)</f>
        <v>11360</v>
      </c>
      <c r="AE25" s="31">
        <v>2000</v>
      </c>
      <c r="AF25" s="31">
        <v>1000</v>
      </c>
      <c r="AG25" s="31">
        <v>3000</v>
      </c>
      <c r="AH25" s="32">
        <v>0</v>
      </c>
      <c r="AI25" s="32">
        <v>0</v>
      </c>
      <c r="AJ25" s="31">
        <v>11360</v>
      </c>
      <c r="AK25" s="31">
        <v>6000</v>
      </c>
      <c r="AL25" s="43">
        <v>0</v>
      </c>
      <c r="AM25" s="41">
        <v>146344</v>
      </c>
      <c r="AN25" s="28">
        <v>61774</v>
      </c>
      <c r="AO25" s="31">
        <v>17360</v>
      </c>
      <c r="AP25" s="28">
        <v>73210</v>
      </c>
      <c r="AQ25" s="28">
        <v>152344</v>
      </c>
    </row>
    <row r="26" spans="1:44" ht="12.75">
      <c r="A26" s="25" t="s">
        <v>293</v>
      </c>
      <c r="B26" s="26" t="s">
        <v>148</v>
      </c>
      <c r="C26" s="27">
        <v>3152</v>
      </c>
      <c r="D26" s="28">
        <v>90967</v>
      </c>
      <c r="E26" s="83">
        <v>15242</v>
      </c>
      <c r="F26" s="29">
        <v>0</v>
      </c>
      <c r="G26" s="48">
        <v>106209</v>
      </c>
      <c r="H26" s="48">
        <v>3212</v>
      </c>
      <c r="I26" s="28">
        <v>8484</v>
      </c>
      <c r="J26" s="28">
        <v>7500</v>
      </c>
      <c r="K26" s="28">
        <v>116</v>
      </c>
      <c r="L26" s="28">
        <v>3265</v>
      </c>
      <c r="M26" s="28">
        <v>9491</v>
      </c>
      <c r="N26" s="28">
        <v>2835</v>
      </c>
      <c r="O26" s="28">
        <v>10</v>
      </c>
      <c r="P26" s="29">
        <v>0</v>
      </c>
      <c r="Q26" s="29">
        <v>0</v>
      </c>
      <c r="R26" s="28">
        <v>269</v>
      </c>
      <c r="S26" s="48">
        <v>31970</v>
      </c>
      <c r="T26" s="29">
        <v>0</v>
      </c>
      <c r="U26" s="29">
        <v>0</v>
      </c>
      <c r="V26" s="29">
        <v>0</v>
      </c>
      <c r="W26" s="28">
        <v>839</v>
      </c>
      <c r="X26" s="28">
        <v>1449</v>
      </c>
      <c r="Y26" s="28">
        <v>7505</v>
      </c>
      <c r="Z26" s="28">
        <v>1294</v>
      </c>
      <c r="AA26" s="28">
        <v>1967</v>
      </c>
      <c r="AB26" s="28">
        <v>1205</v>
      </c>
      <c r="AC26" s="29">
        <v>0</v>
      </c>
      <c r="AD26" s="41">
        <f>SUM(T26:AC26)</f>
        <v>14259</v>
      </c>
      <c r="AE26" s="31">
        <v>265</v>
      </c>
      <c r="AF26" s="32">
        <v>0</v>
      </c>
      <c r="AG26" s="31">
        <v>67</v>
      </c>
      <c r="AH26" s="32">
        <v>0</v>
      </c>
      <c r="AI26" s="31">
        <v>3168</v>
      </c>
      <c r="AJ26" s="31">
        <v>13420</v>
      </c>
      <c r="AK26" s="31">
        <v>6668</v>
      </c>
      <c r="AL26" s="41">
        <v>3168</v>
      </c>
      <c r="AM26" s="41">
        <v>155650</v>
      </c>
      <c r="AN26" s="28">
        <v>106209</v>
      </c>
      <c r="AO26" s="31">
        <v>15471</v>
      </c>
      <c r="AP26" s="28">
        <v>40638</v>
      </c>
      <c r="AQ26" s="28">
        <v>162318</v>
      </c>
      <c r="AR26" s="9"/>
    </row>
    <row r="27" spans="1:43" ht="12.75">
      <c r="A27" s="25" t="s">
        <v>227</v>
      </c>
      <c r="B27" s="26" t="s">
        <v>228</v>
      </c>
      <c r="C27" s="27">
        <v>8471</v>
      </c>
      <c r="D27" s="28">
        <v>298442</v>
      </c>
      <c r="E27" s="83">
        <v>131043</v>
      </c>
      <c r="F27" s="29">
        <v>0</v>
      </c>
      <c r="G27" s="48">
        <v>429485</v>
      </c>
      <c r="H27" s="48">
        <v>6345</v>
      </c>
      <c r="I27" s="28">
        <v>6935</v>
      </c>
      <c r="J27" s="28">
        <v>17309</v>
      </c>
      <c r="K27" s="28">
        <v>94</v>
      </c>
      <c r="L27" s="28">
        <v>14092</v>
      </c>
      <c r="M27" s="28">
        <v>18769</v>
      </c>
      <c r="N27" s="28">
        <v>1907</v>
      </c>
      <c r="O27" s="29">
        <v>0</v>
      </c>
      <c r="P27" s="29">
        <v>0</v>
      </c>
      <c r="Q27" s="29">
        <v>0</v>
      </c>
      <c r="R27" s="28">
        <v>507</v>
      </c>
      <c r="S27" s="48">
        <v>59613</v>
      </c>
      <c r="T27" s="29">
        <v>0</v>
      </c>
      <c r="U27" s="29">
        <v>0</v>
      </c>
      <c r="V27" s="29">
        <v>0</v>
      </c>
      <c r="W27" s="28">
        <v>2450</v>
      </c>
      <c r="X27" s="29">
        <v>0</v>
      </c>
      <c r="Y27" s="28">
        <v>13954</v>
      </c>
      <c r="Z27" s="28">
        <v>4297</v>
      </c>
      <c r="AA27" s="28">
        <v>5909</v>
      </c>
      <c r="AB27" s="29">
        <v>0</v>
      </c>
      <c r="AC27" s="33" t="s">
        <v>392</v>
      </c>
      <c r="AD27" s="41">
        <f>SUM(T27:AC27)</f>
        <v>26610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1">
        <v>24160</v>
      </c>
      <c r="AK27" s="32">
        <v>0</v>
      </c>
      <c r="AL27" s="43">
        <v>0</v>
      </c>
      <c r="AM27" s="41">
        <v>522053</v>
      </c>
      <c r="AN27" s="28">
        <v>429485</v>
      </c>
      <c r="AO27" s="31">
        <v>24160</v>
      </c>
      <c r="AP27" s="28">
        <v>68408</v>
      </c>
      <c r="AQ27" s="28">
        <v>522053</v>
      </c>
    </row>
    <row r="28" spans="1:43" ht="12.75">
      <c r="A28" s="25" t="s">
        <v>222</v>
      </c>
      <c r="B28" s="26" t="s">
        <v>148</v>
      </c>
      <c r="C28" s="27">
        <v>8902</v>
      </c>
      <c r="D28" s="28">
        <v>284376</v>
      </c>
      <c r="E28" s="83">
        <v>114529</v>
      </c>
      <c r="F28" s="29">
        <v>0</v>
      </c>
      <c r="G28" s="48">
        <v>398905</v>
      </c>
      <c r="H28" s="48">
        <v>11646</v>
      </c>
      <c r="I28" s="28">
        <v>17230</v>
      </c>
      <c r="J28" s="28">
        <v>14354</v>
      </c>
      <c r="K28" s="28">
        <v>1062</v>
      </c>
      <c r="L28" s="28">
        <v>8976</v>
      </c>
      <c r="M28" s="28">
        <v>21262</v>
      </c>
      <c r="N28" s="28">
        <v>13621</v>
      </c>
      <c r="O28" s="28">
        <v>515</v>
      </c>
      <c r="P28" s="29">
        <v>0</v>
      </c>
      <c r="Q28" s="29">
        <v>0</v>
      </c>
      <c r="R28" s="28">
        <v>36826</v>
      </c>
      <c r="S28" s="48">
        <v>113846</v>
      </c>
      <c r="T28" s="29">
        <v>0</v>
      </c>
      <c r="U28" s="28">
        <v>4961</v>
      </c>
      <c r="V28" s="29">
        <v>0</v>
      </c>
      <c r="W28" s="28">
        <v>6017</v>
      </c>
      <c r="X28" s="29">
        <v>0</v>
      </c>
      <c r="Y28" s="28">
        <v>42241</v>
      </c>
      <c r="Z28" s="28">
        <v>7694</v>
      </c>
      <c r="AA28" s="28">
        <v>16736</v>
      </c>
      <c r="AB28" s="28">
        <v>3228</v>
      </c>
      <c r="AC28" s="29">
        <v>0</v>
      </c>
      <c r="AD28" s="41">
        <f>SUM(T28:AC28)</f>
        <v>80877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1">
        <v>69899</v>
      </c>
      <c r="AK28" s="32">
        <v>0</v>
      </c>
      <c r="AL28" s="43">
        <v>0</v>
      </c>
      <c r="AM28" s="41">
        <v>605274</v>
      </c>
      <c r="AN28" s="28">
        <v>398905</v>
      </c>
      <c r="AO28" s="31">
        <v>69899</v>
      </c>
      <c r="AP28" s="28">
        <v>136470</v>
      </c>
      <c r="AQ28" s="28">
        <v>605274</v>
      </c>
    </row>
    <row r="29" spans="1:43" ht="12.75">
      <c r="A29" s="25" t="s">
        <v>241</v>
      </c>
      <c r="B29" s="26" t="s">
        <v>47</v>
      </c>
      <c r="C29" s="27">
        <v>6945</v>
      </c>
      <c r="D29" s="28">
        <v>119964</v>
      </c>
      <c r="E29" s="83">
        <v>16650</v>
      </c>
      <c r="F29" s="28">
        <v>1250</v>
      </c>
      <c r="G29" s="48">
        <v>137864</v>
      </c>
      <c r="H29" s="48">
        <v>9803</v>
      </c>
      <c r="I29" s="28">
        <v>16010</v>
      </c>
      <c r="J29" s="28">
        <v>8131</v>
      </c>
      <c r="K29" s="28">
        <v>117</v>
      </c>
      <c r="L29" s="28">
        <v>5732</v>
      </c>
      <c r="M29" s="28">
        <v>21080</v>
      </c>
      <c r="N29" s="28">
        <v>29773</v>
      </c>
      <c r="O29" s="33" t="s">
        <v>392</v>
      </c>
      <c r="P29" s="33" t="s">
        <v>392</v>
      </c>
      <c r="Q29" s="33" t="s">
        <v>392</v>
      </c>
      <c r="R29" s="28">
        <v>1176</v>
      </c>
      <c r="S29" s="48">
        <v>82019</v>
      </c>
      <c r="T29" s="33" t="s">
        <v>392</v>
      </c>
      <c r="U29" s="33" t="s">
        <v>392</v>
      </c>
      <c r="V29" s="33" t="s">
        <v>392</v>
      </c>
      <c r="W29" s="28">
        <v>10144</v>
      </c>
      <c r="X29" s="33" t="s">
        <v>392</v>
      </c>
      <c r="Y29" s="28">
        <v>20152</v>
      </c>
      <c r="Z29" s="28">
        <v>3157</v>
      </c>
      <c r="AA29" s="28">
        <v>11657</v>
      </c>
      <c r="AB29" s="28">
        <v>829</v>
      </c>
      <c r="AC29" s="28">
        <v>175</v>
      </c>
      <c r="AD29" s="41">
        <f>SUM(T29:AC29)</f>
        <v>46114</v>
      </c>
      <c r="AE29" s="34" t="s">
        <v>392</v>
      </c>
      <c r="AF29" s="34" t="s">
        <v>392</v>
      </c>
      <c r="AG29" s="34" t="s">
        <v>392</v>
      </c>
      <c r="AH29" s="34" t="s">
        <v>392</v>
      </c>
      <c r="AI29" s="34" t="s">
        <v>392</v>
      </c>
      <c r="AJ29" s="31">
        <v>35970</v>
      </c>
      <c r="AK29" s="32">
        <v>0</v>
      </c>
      <c r="AL29" s="45" t="s">
        <v>392</v>
      </c>
      <c r="AM29" s="41">
        <v>275800</v>
      </c>
      <c r="AN29" s="28">
        <v>136614</v>
      </c>
      <c r="AO29" s="31">
        <v>35970</v>
      </c>
      <c r="AP29" s="28">
        <v>103216</v>
      </c>
      <c r="AQ29" s="28">
        <v>275800</v>
      </c>
    </row>
    <row r="30" spans="1:43" ht="25.5">
      <c r="A30" s="25" t="s">
        <v>328</v>
      </c>
      <c r="B30" s="26" t="s">
        <v>217</v>
      </c>
      <c r="C30" s="27">
        <v>1680</v>
      </c>
      <c r="D30" s="28">
        <v>76410</v>
      </c>
      <c r="E30" s="83">
        <v>7052</v>
      </c>
      <c r="F30" s="29">
        <v>0</v>
      </c>
      <c r="G30" s="48">
        <v>83462</v>
      </c>
      <c r="H30" s="48">
        <v>2861</v>
      </c>
      <c r="I30" s="28">
        <v>10569</v>
      </c>
      <c r="J30" s="28">
        <v>6496</v>
      </c>
      <c r="K30" s="28">
        <v>581</v>
      </c>
      <c r="L30" s="28">
        <v>3787</v>
      </c>
      <c r="M30" s="28">
        <v>9967</v>
      </c>
      <c r="N30" s="28">
        <v>9071</v>
      </c>
      <c r="O30" s="29">
        <v>0</v>
      </c>
      <c r="P30" s="29">
        <v>0</v>
      </c>
      <c r="Q30" s="29">
        <v>0</v>
      </c>
      <c r="R30" s="28">
        <v>692</v>
      </c>
      <c r="S30" s="48">
        <v>41163</v>
      </c>
      <c r="T30" s="29">
        <v>0</v>
      </c>
      <c r="U30" s="29">
        <v>0</v>
      </c>
      <c r="V30" s="29">
        <v>0</v>
      </c>
      <c r="W30" s="28">
        <v>1215</v>
      </c>
      <c r="X30" s="29">
        <v>0</v>
      </c>
      <c r="Y30" s="28">
        <v>17714</v>
      </c>
      <c r="Z30" s="28">
        <v>1728</v>
      </c>
      <c r="AA30" s="28">
        <v>3025</v>
      </c>
      <c r="AB30" s="28">
        <v>1500</v>
      </c>
      <c r="AC30" s="29">
        <v>0</v>
      </c>
      <c r="AD30" s="41">
        <f>SUM(T30:AC30)</f>
        <v>25182</v>
      </c>
      <c r="AE30" s="31">
        <v>286</v>
      </c>
      <c r="AF30" s="32">
        <v>0</v>
      </c>
      <c r="AG30" s="32">
        <v>0</v>
      </c>
      <c r="AH30" s="32">
        <v>0</v>
      </c>
      <c r="AI30" s="32">
        <v>0</v>
      </c>
      <c r="AJ30" s="31">
        <v>23967</v>
      </c>
      <c r="AK30" s="31">
        <v>286</v>
      </c>
      <c r="AL30" s="43">
        <v>0</v>
      </c>
      <c r="AM30" s="41">
        <v>152668</v>
      </c>
      <c r="AN30" s="28">
        <v>83462</v>
      </c>
      <c r="AO30" s="31">
        <v>24253</v>
      </c>
      <c r="AP30" s="28">
        <v>45239</v>
      </c>
      <c r="AQ30" s="28">
        <v>152954</v>
      </c>
    </row>
    <row r="31" spans="1:43" ht="12.75">
      <c r="A31" s="25" t="s">
        <v>292</v>
      </c>
      <c r="B31" s="26" t="s">
        <v>206</v>
      </c>
      <c r="C31" s="27">
        <v>3180</v>
      </c>
      <c r="D31" s="28">
        <v>80423</v>
      </c>
      <c r="E31" s="83">
        <v>14830</v>
      </c>
      <c r="F31" s="29">
        <v>0</v>
      </c>
      <c r="G31" s="48">
        <v>95253</v>
      </c>
      <c r="H31" s="48">
        <v>5022</v>
      </c>
      <c r="I31" s="28">
        <v>8199</v>
      </c>
      <c r="J31" s="28">
        <v>4200</v>
      </c>
      <c r="K31" s="28">
        <v>141</v>
      </c>
      <c r="L31" s="28">
        <v>5134</v>
      </c>
      <c r="M31" s="28">
        <v>11004</v>
      </c>
      <c r="N31" s="28">
        <v>8347</v>
      </c>
      <c r="O31" s="29">
        <v>0</v>
      </c>
      <c r="P31" s="29">
        <v>0</v>
      </c>
      <c r="Q31" s="29">
        <v>0</v>
      </c>
      <c r="R31" s="28">
        <v>10131</v>
      </c>
      <c r="S31" s="48">
        <v>47156</v>
      </c>
      <c r="T31" s="29">
        <v>0</v>
      </c>
      <c r="U31" s="29">
        <v>0</v>
      </c>
      <c r="V31" s="29">
        <v>0</v>
      </c>
      <c r="W31" s="28">
        <v>1878</v>
      </c>
      <c r="X31" s="29">
        <v>0</v>
      </c>
      <c r="Y31" s="28">
        <v>13963</v>
      </c>
      <c r="Z31" s="28">
        <v>2253</v>
      </c>
      <c r="AA31" s="28">
        <v>5656</v>
      </c>
      <c r="AB31" s="28">
        <v>1800</v>
      </c>
      <c r="AC31" s="29">
        <v>0</v>
      </c>
      <c r="AD31" s="41">
        <f>SUM(T31:AC31)</f>
        <v>25550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1">
        <v>23672</v>
      </c>
      <c r="AK31" s="32">
        <v>0</v>
      </c>
      <c r="AL31" s="43">
        <v>0</v>
      </c>
      <c r="AM31" s="41">
        <v>172981</v>
      </c>
      <c r="AN31" s="28">
        <v>95253</v>
      </c>
      <c r="AO31" s="31">
        <v>23672</v>
      </c>
      <c r="AP31" s="28">
        <v>54056</v>
      </c>
      <c r="AQ31" s="28">
        <v>172981</v>
      </c>
    </row>
    <row r="32" spans="1:43" ht="12.75">
      <c r="A32" s="25" t="s">
        <v>168</v>
      </c>
      <c r="B32" s="26" t="s">
        <v>169</v>
      </c>
      <c r="C32" s="27">
        <v>15242</v>
      </c>
      <c r="D32" s="28">
        <v>233885</v>
      </c>
      <c r="E32" s="83">
        <v>37246</v>
      </c>
      <c r="F32" s="29">
        <v>0</v>
      </c>
      <c r="G32" s="48">
        <v>271131</v>
      </c>
      <c r="H32" s="48">
        <v>9084</v>
      </c>
      <c r="I32" s="28">
        <v>44213</v>
      </c>
      <c r="J32" s="28">
        <v>9808</v>
      </c>
      <c r="K32" s="28">
        <v>343</v>
      </c>
      <c r="L32" s="28">
        <v>10565</v>
      </c>
      <c r="M32" s="28">
        <v>30001</v>
      </c>
      <c r="N32" s="28">
        <v>21040</v>
      </c>
      <c r="O32" s="30"/>
      <c r="P32" s="30"/>
      <c r="Q32" s="30"/>
      <c r="R32" s="28">
        <v>1000</v>
      </c>
      <c r="S32" s="48">
        <v>116970</v>
      </c>
      <c r="T32" s="30"/>
      <c r="U32" s="30"/>
      <c r="V32" s="30"/>
      <c r="W32" s="28">
        <v>15426</v>
      </c>
      <c r="X32" s="29">
        <v>0</v>
      </c>
      <c r="Y32" s="28">
        <v>36991</v>
      </c>
      <c r="Z32" s="28">
        <v>4324</v>
      </c>
      <c r="AA32" s="28">
        <v>14402</v>
      </c>
      <c r="AB32" s="28">
        <v>13615</v>
      </c>
      <c r="AC32" s="28">
        <v>3817</v>
      </c>
      <c r="AD32" s="41">
        <f>SUM(T32:AC32)</f>
        <v>88575</v>
      </c>
      <c r="AE32" s="31">
        <v>4219</v>
      </c>
      <c r="AF32" s="32">
        <v>0</v>
      </c>
      <c r="AG32" s="31">
        <v>259</v>
      </c>
      <c r="AH32" s="32">
        <v>0</v>
      </c>
      <c r="AI32" s="32">
        <v>0</v>
      </c>
      <c r="AJ32" s="31">
        <v>73149</v>
      </c>
      <c r="AK32" s="31">
        <v>4478</v>
      </c>
      <c r="AL32" s="43">
        <v>0</v>
      </c>
      <c r="AM32" s="41">
        <v>485760</v>
      </c>
      <c r="AN32" s="28">
        <v>271131</v>
      </c>
      <c r="AO32" s="31">
        <v>77627</v>
      </c>
      <c r="AP32" s="28">
        <v>141480</v>
      </c>
      <c r="AQ32" s="28">
        <v>490238</v>
      </c>
    </row>
    <row r="33" spans="1:43" ht="12.75">
      <c r="A33" s="25" t="s">
        <v>80</v>
      </c>
      <c r="B33" s="26" t="s">
        <v>74</v>
      </c>
      <c r="C33" s="27">
        <v>40258</v>
      </c>
      <c r="D33" s="28">
        <v>791377</v>
      </c>
      <c r="E33" s="83">
        <v>221202</v>
      </c>
      <c r="F33" s="29">
        <v>0</v>
      </c>
      <c r="G33" s="48">
        <v>1012579</v>
      </c>
      <c r="H33" s="48">
        <v>28095</v>
      </c>
      <c r="I33" s="28">
        <v>65854</v>
      </c>
      <c r="J33" s="28">
        <v>24306</v>
      </c>
      <c r="K33" s="28">
        <v>4279</v>
      </c>
      <c r="L33" s="28">
        <v>20626</v>
      </c>
      <c r="M33" s="28">
        <v>102996</v>
      </c>
      <c r="N33" s="28">
        <v>84403</v>
      </c>
      <c r="O33" s="28">
        <v>588</v>
      </c>
      <c r="P33" s="29">
        <v>0</v>
      </c>
      <c r="Q33" s="29">
        <v>0</v>
      </c>
      <c r="R33" s="28">
        <v>1761</v>
      </c>
      <c r="S33" s="48">
        <v>304813</v>
      </c>
      <c r="T33" s="29">
        <v>0</v>
      </c>
      <c r="U33" s="29">
        <v>0</v>
      </c>
      <c r="V33" s="29">
        <v>0</v>
      </c>
      <c r="W33" s="28">
        <v>15832</v>
      </c>
      <c r="X33" s="28">
        <v>18222</v>
      </c>
      <c r="Y33" s="28">
        <v>91130</v>
      </c>
      <c r="Z33" s="28">
        <v>6228</v>
      </c>
      <c r="AA33" s="28">
        <v>11727</v>
      </c>
      <c r="AB33" s="28">
        <v>30967</v>
      </c>
      <c r="AC33" s="29">
        <v>0</v>
      </c>
      <c r="AD33" s="41">
        <f>SUM(T33:AC33)</f>
        <v>174106</v>
      </c>
      <c r="AE33" s="31">
        <v>227</v>
      </c>
      <c r="AF33" s="32">
        <v>0</v>
      </c>
      <c r="AG33" s="32">
        <v>0</v>
      </c>
      <c r="AH33" s="31">
        <v>30657</v>
      </c>
      <c r="AI33" s="32">
        <v>0</v>
      </c>
      <c r="AJ33" s="31">
        <v>158274</v>
      </c>
      <c r="AK33" s="31">
        <v>34384</v>
      </c>
      <c r="AL33" s="41">
        <v>3500</v>
      </c>
      <c r="AM33" s="41">
        <v>1519593</v>
      </c>
      <c r="AN33" s="28">
        <v>1012579</v>
      </c>
      <c r="AO33" s="31">
        <v>170936</v>
      </c>
      <c r="AP33" s="28">
        <v>370462</v>
      </c>
      <c r="AQ33" s="28">
        <v>1553977</v>
      </c>
    </row>
    <row r="34" spans="1:43" ht="12.75">
      <c r="A34" s="25" t="s">
        <v>239</v>
      </c>
      <c r="B34" s="26" t="s">
        <v>93</v>
      </c>
      <c r="C34" s="27">
        <v>7080</v>
      </c>
      <c r="D34" s="28">
        <v>219302</v>
      </c>
      <c r="E34" s="83">
        <v>16777</v>
      </c>
      <c r="F34" s="29">
        <v>0</v>
      </c>
      <c r="G34" s="48">
        <v>236079</v>
      </c>
      <c r="H34" s="48">
        <v>17158</v>
      </c>
      <c r="I34" s="28">
        <v>6595</v>
      </c>
      <c r="J34" s="28">
        <v>5824</v>
      </c>
      <c r="K34" s="28">
        <v>550</v>
      </c>
      <c r="L34" s="28">
        <v>6551</v>
      </c>
      <c r="M34" s="28">
        <v>14937</v>
      </c>
      <c r="N34" s="28">
        <v>8379</v>
      </c>
      <c r="O34" s="28">
        <v>25</v>
      </c>
      <c r="P34" s="29">
        <v>0</v>
      </c>
      <c r="Q34" s="29">
        <v>0</v>
      </c>
      <c r="R34" s="28">
        <v>575</v>
      </c>
      <c r="S34" s="48">
        <v>43436</v>
      </c>
      <c r="T34" s="29">
        <v>0</v>
      </c>
      <c r="U34" s="29">
        <v>0</v>
      </c>
      <c r="V34" s="29">
        <v>0</v>
      </c>
      <c r="W34" s="28">
        <v>3865</v>
      </c>
      <c r="X34" s="28">
        <v>270</v>
      </c>
      <c r="Y34" s="28">
        <v>34312</v>
      </c>
      <c r="Z34" s="28">
        <v>1788</v>
      </c>
      <c r="AA34" s="28">
        <v>18539</v>
      </c>
      <c r="AB34" s="28">
        <v>11012</v>
      </c>
      <c r="AC34" s="29">
        <v>0</v>
      </c>
      <c r="AD34" s="41">
        <f>SUM(T34:AC34)</f>
        <v>69786</v>
      </c>
      <c r="AE34" s="31">
        <v>4536</v>
      </c>
      <c r="AF34" s="32">
        <v>0</v>
      </c>
      <c r="AG34" s="31">
        <v>64</v>
      </c>
      <c r="AH34" s="32">
        <v>0</v>
      </c>
      <c r="AI34" s="32">
        <v>0</v>
      </c>
      <c r="AJ34" s="31">
        <v>65921</v>
      </c>
      <c r="AK34" s="31">
        <v>10600</v>
      </c>
      <c r="AL34" s="41">
        <v>6000</v>
      </c>
      <c r="AM34" s="41">
        <v>366459</v>
      </c>
      <c r="AN34" s="28">
        <v>236079</v>
      </c>
      <c r="AO34" s="31">
        <v>70251</v>
      </c>
      <c r="AP34" s="28">
        <v>70729</v>
      </c>
      <c r="AQ34" s="28">
        <v>377059</v>
      </c>
    </row>
    <row r="35" spans="1:43" ht="12.75">
      <c r="A35" s="25" t="s">
        <v>301</v>
      </c>
      <c r="B35" s="26" t="s">
        <v>176</v>
      </c>
      <c r="C35" s="27">
        <v>2684</v>
      </c>
      <c r="D35" s="28">
        <v>126493</v>
      </c>
      <c r="E35" s="83">
        <v>9731</v>
      </c>
      <c r="F35" s="29">
        <v>0</v>
      </c>
      <c r="G35" s="48">
        <v>136224</v>
      </c>
      <c r="H35" s="52"/>
      <c r="I35" s="28">
        <v>11404</v>
      </c>
      <c r="J35" s="28">
        <v>6721</v>
      </c>
      <c r="K35" s="28">
        <v>231</v>
      </c>
      <c r="L35" s="28">
        <v>8836</v>
      </c>
      <c r="M35" s="28">
        <v>14680</v>
      </c>
      <c r="N35" s="28">
        <v>12090</v>
      </c>
      <c r="O35" s="29">
        <v>0</v>
      </c>
      <c r="P35" s="28">
        <v>4880</v>
      </c>
      <c r="Q35" s="28">
        <v>5459</v>
      </c>
      <c r="R35" s="28">
        <v>2227</v>
      </c>
      <c r="S35" s="48">
        <v>66528</v>
      </c>
      <c r="T35" s="33" t="s">
        <v>392</v>
      </c>
      <c r="U35" s="33" t="s">
        <v>392</v>
      </c>
      <c r="V35" s="33" t="s">
        <v>392</v>
      </c>
      <c r="W35" s="28">
        <v>346</v>
      </c>
      <c r="X35" s="29">
        <v>0</v>
      </c>
      <c r="Y35" s="28">
        <v>20252</v>
      </c>
      <c r="Z35" s="28">
        <v>1953</v>
      </c>
      <c r="AA35" s="28">
        <v>4398</v>
      </c>
      <c r="AB35" s="28">
        <v>3500</v>
      </c>
      <c r="AC35" s="29">
        <v>0</v>
      </c>
      <c r="AD35" s="41">
        <f>SUM(T35:AC35)</f>
        <v>30449</v>
      </c>
      <c r="AE35" s="31">
        <v>1307</v>
      </c>
      <c r="AF35" s="32">
        <v>0</v>
      </c>
      <c r="AG35" s="32">
        <v>0</v>
      </c>
      <c r="AH35" s="32">
        <v>0</v>
      </c>
      <c r="AI35" s="32">
        <v>0</v>
      </c>
      <c r="AJ35" s="31">
        <v>30103</v>
      </c>
      <c r="AK35" s="31">
        <v>1307</v>
      </c>
      <c r="AL35" s="43">
        <v>0</v>
      </c>
      <c r="AM35" s="41">
        <v>233201</v>
      </c>
      <c r="AN35" s="28">
        <v>136224</v>
      </c>
      <c r="AO35" s="31">
        <v>31410</v>
      </c>
      <c r="AP35" s="28">
        <v>66874</v>
      </c>
      <c r="AQ35" s="28">
        <v>234508</v>
      </c>
    </row>
    <row r="36" spans="1:43" ht="12.75">
      <c r="A36" s="25" t="s">
        <v>263</v>
      </c>
      <c r="B36" s="26" t="s">
        <v>71</v>
      </c>
      <c r="C36" s="27">
        <v>5306</v>
      </c>
      <c r="D36" s="28">
        <v>117149</v>
      </c>
      <c r="E36" s="83">
        <v>25718</v>
      </c>
      <c r="F36" s="29">
        <v>0</v>
      </c>
      <c r="G36" s="48">
        <v>142867</v>
      </c>
      <c r="H36" s="48">
        <v>3781</v>
      </c>
      <c r="I36" s="28">
        <v>299</v>
      </c>
      <c r="J36" s="28">
        <v>4505</v>
      </c>
      <c r="K36" s="28">
        <v>265</v>
      </c>
      <c r="L36" s="28">
        <v>5864</v>
      </c>
      <c r="M36" s="28">
        <v>20338</v>
      </c>
      <c r="N36" s="28">
        <v>7508</v>
      </c>
      <c r="O36" s="29">
        <v>0</v>
      </c>
      <c r="P36" s="29">
        <v>0</v>
      </c>
      <c r="Q36" s="29">
        <v>0</v>
      </c>
      <c r="R36" s="28">
        <v>137</v>
      </c>
      <c r="S36" s="48">
        <v>38916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8">
        <v>11074</v>
      </c>
      <c r="Z36" s="28">
        <v>1052</v>
      </c>
      <c r="AA36" s="28">
        <v>3720</v>
      </c>
      <c r="AB36" s="29">
        <v>0</v>
      </c>
      <c r="AC36" s="29">
        <v>0</v>
      </c>
      <c r="AD36" s="41">
        <f>SUM(T36:AC36)</f>
        <v>15846</v>
      </c>
      <c r="AE36" s="31">
        <v>1950</v>
      </c>
      <c r="AF36" s="31">
        <v>2194</v>
      </c>
      <c r="AG36" s="31">
        <v>933</v>
      </c>
      <c r="AH36" s="31">
        <v>3504</v>
      </c>
      <c r="AI36" s="32">
        <v>0</v>
      </c>
      <c r="AJ36" s="31">
        <v>15846</v>
      </c>
      <c r="AK36" s="31">
        <v>8581</v>
      </c>
      <c r="AL36" s="43">
        <v>0</v>
      </c>
      <c r="AM36" s="41">
        <v>201410</v>
      </c>
      <c r="AN36" s="28">
        <v>142867</v>
      </c>
      <c r="AO36" s="31">
        <v>24427</v>
      </c>
      <c r="AP36" s="28">
        <v>42697</v>
      </c>
      <c r="AQ36" s="28">
        <v>209991</v>
      </c>
    </row>
    <row r="37" spans="1:43" ht="12.75">
      <c r="A37" s="25" t="s">
        <v>339</v>
      </c>
      <c r="B37" s="26" t="s">
        <v>233</v>
      </c>
      <c r="C37" s="27">
        <v>1391</v>
      </c>
      <c r="D37" s="28">
        <v>25991</v>
      </c>
      <c r="E37" s="83">
        <v>2191</v>
      </c>
      <c r="F37" s="29">
        <v>0</v>
      </c>
      <c r="G37" s="48">
        <v>28182</v>
      </c>
      <c r="H37" s="48">
        <v>1626</v>
      </c>
      <c r="I37" s="29">
        <v>0</v>
      </c>
      <c r="J37" s="28">
        <v>1398</v>
      </c>
      <c r="K37" s="28">
        <v>197</v>
      </c>
      <c r="L37" s="28">
        <v>2800</v>
      </c>
      <c r="M37" s="28">
        <v>4252</v>
      </c>
      <c r="N37" s="28">
        <v>6953</v>
      </c>
      <c r="O37" s="29">
        <v>0</v>
      </c>
      <c r="P37" s="29">
        <v>0</v>
      </c>
      <c r="Q37" s="29">
        <v>0</v>
      </c>
      <c r="R37" s="29">
        <v>0</v>
      </c>
      <c r="S37" s="48">
        <v>15600</v>
      </c>
      <c r="T37" s="29">
        <v>0</v>
      </c>
      <c r="U37" s="29">
        <v>0</v>
      </c>
      <c r="V37" s="29">
        <v>0</v>
      </c>
      <c r="W37" s="28">
        <v>2480</v>
      </c>
      <c r="X37" s="29">
        <v>0</v>
      </c>
      <c r="Y37" s="28">
        <v>5060</v>
      </c>
      <c r="Z37" s="28">
        <v>296</v>
      </c>
      <c r="AA37" s="28">
        <v>1432</v>
      </c>
      <c r="AB37" s="29">
        <v>0</v>
      </c>
      <c r="AC37" s="29">
        <v>0</v>
      </c>
      <c r="AD37" s="41">
        <f>SUM(T37:AC37)</f>
        <v>9268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1">
        <v>6788</v>
      </c>
      <c r="AK37" s="32">
        <v>0</v>
      </c>
      <c r="AL37" s="43">
        <v>0</v>
      </c>
      <c r="AM37" s="41">
        <v>54676</v>
      </c>
      <c r="AN37" s="28">
        <v>28182</v>
      </c>
      <c r="AO37" s="31">
        <v>6788</v>
      </c>
      <c r="AP37" s="28">
        <v>19706</v>
      </c>
      <c r="AQ37" s="28">
        <v>54676</v>
      </c>
    </row>
    <row r="38" spans="1:44" ht="12.75">
      <c r="A38" s="25" t="s">
        <v>49</v>
      </c>
      <c r="B38" s="26" t="s">
        <v>38</v>
      </c>
      <c r="C38" s="27">
        <v>83293</v>
      </c>
      <c r="D38" s="28">
        <v>2620898</v>
      </c>
      <c r="E38" s="83">
        <v>780951</v>
      </c>
      <c r="F38" s="29">
        <v>0</v>
      </c>
      <c r="G38" s="48">
        <v>3401849</v>
      </c>
      <c r="H38" s="48">
        <v>76439</v>
      </c>
      <c r="I38" s="28">
        <v>107688</v>
      </c>
      <c r="J38" s="28">
        <v>43741</v>
      </c>
      <c r="K38" s="28">
        <v>3848</v>
      </c>
      <c r="L38" s="28">
        <v>49249</v>
      </c>
      <c r="M38" s="28">
        <v>247150</v>
      </c>
      <c r="N38" s="28">
        <v>780874</v>
      </c>
      <c r="O38" s="29">
        <v>0</v>
      </c>
      <c r="P38" s="29">
        <v>0</v>
      </c>
      <c r="Q38" s="29">
        <v>0</v>
      </c>
      <c r="R38" s="28">
        <v>10882</v>
      </c>
      <c r="S38" s="48">
        <v>1243432</v>
      </c>
      <c r="T38" s="29">
        <v>0</v>
      </c>
      <c r="U38" s="29">
        <v>0</v>
      </c>
      <c r="V38" s="29">
        <v>0</v>
      </c>
      <c r="W38" s="28">
        <v>4460</v>
      </c>
      <c r="X38" s="28">
        <v>108726</v>
      </c>
      <c r="Y38" s="28">
        <v>329784</v>
      </c>
      <c r="Z38" s="28">
        <v>17101</v>
      </c>
      <c r="AA38" s="28">
        <v>167896</v>
      </c>
      <c r="AB38" s="28">
        <v>291898</v>
      </c>
      <c r="AC38" s="29">
        <v>0</v>
      </c>
      <c r="AD38" s="41">
        <f>SUM(T38:AC38)</f>
        <v>919865</v>
      </c>
      <c r="AE38" s="31">
        <v>742</v>
      </c>
      <c r="AF38" s="32">
        <v>0</v>
      </c>
      <c r="AG38" s="31">
        <v>386</v>
      </c>
      <c r="AH38" s="31">
        <v>49114</v>
      </c>
      <c r="AI38" s="32">
        <v>0</v>
      </c>
      <c r="AJ38" s="31">
        <v>915405</v>
      </c>
      <c r="AK38" s="31">
        <v>50242</v>
      </c>
      <c r="AL38" s="43">
        <v>0</v>
      </c>
      <c r="AM38" s="41">
        <v>5641585</v>
      </c>
      <c r="AN38" s="28">
        <v>3401849</v>
      </c>
      <c r="AO38" s="31">
        <v>856921</v>
      </c>
      <c r="AP38" s="28">
        <v>1433057</v>
      </c>
      <c r="AQ38" s="28">
        <v>5691827</v>
      </c>
      <c r="AR38" s="9"/>
    </row>
    <row r="39" spans="1:43" ht="12.75">
      <c r="A39" s="25" t="s">
        <v>172</v>
      </c>
      <c r="B39" s="26" t="s">
        <v>173</v>
      </c>
      <c r="C39" s="27">
        <v>14437</v>
      </c>
      <c r="D39" s="28">
        <v>353004</v>
      </c>
      <c r="E39" s="83">
        <v>47197</v>
      </c>
      <c r="F39" s="28">
        <v>625</v>
      </c>
      <c r="G39" s="48">
        <v>400826</v>
      </c>
      <c r="H39" s="48">
        <v>19267</v>
      </c>
      <c r="I39" s="28">
        <v>42831</v>
      </c>
      <c r="J39" s="28">
        <v>10492</v>
      </c>
      <c r="K39" s="28">
        <v>1531</v>
      </c>
      <c r="L39" s="28">
        <v>14598</v>
      </c>
      <c r="M39" s="28">
        <v>54848</v>
      </c>
      <c r="N39" s="28">
        <v>45156</v>
      </c>
      <c r="O39" s="29">
        <v>0</v>
      </c>
      <c r="P39" s="29">
        <v>0</v>
      </c>
      <c r="Q39" s="29">
        <v>0</v>
      </c>
      <c r="R39" s="28">
        <v>728</v>
      </c>
      <c r="S39" s="48">
        <v>170184</v>
      </c>
      <c r="T39" s="29">
        <v>0</v>
      </c>
      <c r="U39" s="29">
        <v>0</v>
      </c>
      <c r="V39" s="29">
        <v>0</v>
      </c>
      <c r="W39" s="28">
        <v>19589</v>
      </c>
      <c r="X39" s="29">
        <v>0</v>
      </c>
      <c r="Y39" s="28">
        <v>45040</v>
      </c>
      <c r="Z39" s="28">
        <v>4841</v>
      </c>
      <c r="AA39" s="28">
        <v>21107</v>
      </c>
      <c r="AB39" s="28">
        <v>3000</v>
      </c>
      <c r="AC39" s="29">
        <v>0</v>
      </c>
      <c r="AD39" s="41">
        <f>SUM(T39:AC39)</f>
        <v>93577</v>
      </c>
      <c r="AE39" s="31">
        <v>939</v>
      </c>
      <c r="AF39" s="32">
        <v>0</v>
      </c>
      <c r="AG39" s="31">
        <v>730</v>
      </c>
      <c r="AH39" s="32">
        <v>0</v>
      </c>
      <c r="AI39" s="32">
        <v>0</v>
      </c>
      <c r="AJ39" s="31">
        <v>73988</v>
      </c>
      <c r="AK39" s="31">
        <v>1669</v>
      </c>
      <c r="AL39" s="43">
        <v>0</v>
      </c>
      <c r="AM39" s="41">
        <v>683854</v>
      </c>
      <c r="AN39" s="28">
        <v>400201</v>
      </c>
      <c r="AO39" s="31">
        <v>75657</v>
      </c>
      <c r="AP39" s="28">
        <v>209665</v>
      </c>
      <c r="AQ39" s="28">
        <v>685523</v>
      </c>
    </row>
    <row r="40" spans="1:43" ht="12.75">
      <c r="A40" s="25" t="s">
        <v>234</v>
      </c>
      <c r="B40" s="26" t="s">
        <v>71</v>
      </c>
      <c r="C40" s="27">
        <v>7579</v>
      </c>
      <c r="D40" s="28">
        <v>167061</v>
      </c>
      <c r="E40" s="83">
        <v>25544</v>
      </c>
      <c r="F40" s="28">
        <v>2345</v>
      </c>
      <c r="G40" s="48">
        <v>194950</v>
      </c>
      <c r="H40" s="48">
        <v>6347</v>
      </c>
      <c r="I40" s="28">
        <v>2523</v>
      </c>
      <c r="J40" s="28">
        <v>4080</v>
      </c>
      <c r="K40" s="28">
        <v>112</v>
      </c>
      <c r="L40" s="28">
        <v>5825</v>
      </c>
      <c r="M40" s="28">
        <v>18208</v>
      </c>
      <c r="N40" s="28">
        <v>3250</v>
      </c>
      <c r="O40" s="28">
        <v>4924</v>
      </c>
      <c r="P40" s="29">
        <v>0</v>
      </c>
      <c r="Q40" s="29">
        <v>0</v>
      </c>
      <c r="R40" s="28">
        <v>492</v>
      </c>
      <c r="S40" s="48">
        <v>39414</v>
      </c>
      <c r="T40" s="29">
        <v>0</v>
      </c>
      <c r="U40" s="28">
        <v>700</v>
      </c>
      <c r="V40" s="28">
        <v>2600</v>
      </c>
      <c r="W40" s="28">
        <v>5239</v>
      </c>
      <c r="X40" s="29">
        <v>0</v>
      </c>
      <c r="Y40" s="28">
        <v>15559</v>
      </c>
      <c r="Z40" s="28">
        <v>4263</v>
      </c>
      <c r="AA40" s="28">
        <v>4823</v>
      </c>
      <c r="AB40" s="28">
        <v>7200</v>
      </c>
      <c r="AC40" s="29">
        <v>0</v>
      </c>
      <c r="AD40" s="41">
        <f>SUM(T40:AC40)</f>
        <v>40384</v>
      </c>
      <c r="AE40" s="31">
        <v>25</v>
      </c>
      <c r="AF40" s="32">
        <v>0</v>
      </c>
      <c r="AG40" s="32">
        <v>0</v>
      </c>
      <c r="AH40" s="32">
        <v>0</v>
      </c>
      <c r="AI40" s="32">
        <v>0</v>
      </c>
      <c r="AJ40" s="31">
        <v>31845</v>
      </c>
      <c r="AK40" s="31">
        <v>25</v>
      </c>
      <c r="AL40" s="43">
        <v>0</v>
      </c>
      <c r="AM40" s="41">
        <v>281095</v>
      </c>
      <c r="AN40" s="28">
        <v>192605</v>
      </c>
      <c r="AO40" s="31">
        <v>31870</v>
      </c>
      <c r="AP40" s="28">
        <v>56645</v>
      </c>
      <c r="AQ40" s="28">
        <v>281120</v>
      </c>
    </row>
    <row r="41" spans="1:43" ht="12.75">
      <c r="A41" s="25" t="s">
        <v>72</v>
      </c>
      <c r="B41" s="26" t="s">
        <v>65</v>
      </c>
      <c r="C41" s="27">
        <v>51170</v>
      </c>
      <c r="D41" s="28">
        <v>781414</v>
      </c>
      <c r="E41" s="83">
        <v>180985</v>
      </c>
      <c r="F41" s="29">
        <v>0</v>
      </c>
      <c r="G41" s="48">
        <v>962399</v>
      </c>
      <c r="H41" s="48">
        <v>18304</v>
      </c>
      <c r="I41" s="28">
        <v>490</v>
      </c>
      <c r="J41" s="28">
        <v>42945</v>
      </c>
      <c r="K41" s="28">
        <v>205</v>
      </c>
      <c r="L41" s="28">
        <v>11263</v>
      </c>
      <c r="M41" s="28">
        <v>27973</v>
      </c>
      <c r="N41" s="28">
        <v>50774</v>
      </c>
      <c r="O41" s="29">
        <v>0</v>
      </c>
      <c r="P41" s="29">
        <v>0</v>
      </c>
      <c r="Q41" s="29">
        <v>0</v>
      </c>
      <c r="R41" s="28">
        <v>8905</v>
      </c>
      <c r="S41" s="48">
        <v>142555</v>
      </c>
      <c r="T41" s="29">
        <v>0</v>
      </c>
      <c r="U41" s="29">
        <v>0</v>
      </c>
      <c r="V41" s="29">
        <v>0</v>
      </c>
      <c r="W41" s="28">
        <v>4284</v>
      </c>
      <c r="X41" s="29">
        <v>0</v>
      </c>
      <c r="Y41" s="28">
        <v>171767</v>
      </c>
      <c r="Z41" s="28">
        <v>7446</v>
      </c>
      <c r="AA41" s="28">
        <v>33446</v>
      </c>
      <c r="AB41" s="28">
        <v>82353</v>
      </c>
      <c r="AC41" s="28">
        <v>11061</v>
      </c>
      <c r="AD41" s="41">
        <f>SUM(T41:AC41)</f>
        <v>310357</v>
      </c>
      <c r="AE41" s="32">
        <v>0</v>
      </c>
      <c r="AF41" s="32">
        <v>0</v>
      </c>
      <c r="AG41" s="32">
        <v>0</v>
      </c>
      <c r="AH41" s="31">
        <v>10255</v>
      </c>
      <c r="AI41" s="32">
        <v>0</v>
      </c>
      <c r="AJ41" s="31">
        <v>306073</v>
      </c>
      <c r="AK41" s="31">
        <v>23510</v>
      </c>
      <c r="AL41" s="41">
        <v>13255</v>
      </c>
      <c r="AM41" s="41">
        <v>1433615</v>
      </c>
      <c r="AN41" s="28">
        <v>962399</v>
      </c>
      <c r="AO41" s="31">
        <v>316328</v>
      </c>
      <c r="AP41" s="28">
        <v>178398</v>
      </c>
      <c r="AQ41" s="28">
        <v>1457125</v>
      </c>
    </row>
    <row r="42" spans="1:43" ht="12.75">
      <c r="A42" s="25" t="s">
        <v>262</v>
      </c>
      <c r="B42" s="26" t="s">
        <v>167</v>
      </c>
      <c r="C42" s="27">
        <v>5327</v>
      </c>
      <c r="D42" s="28">
        <v>68868</v>
      </c>
      <c r="E42" s="83">
        <v>5161</v>
      </c>
      <c r="F42" s="29">
        <v>0</v>
      </c>
      <c r="G42" s="48">
        <v>74029</v>
      </c>
      <c r="H42" s="48">
        <v>3104</v>
      </c>
      <c r="I42" s="29">
        <v>0</v>
      </c>
      <c r="J42" s="28">
        <v>4429</v>
      </c>
      <c r="K42" s="28">
        <v>84</v>
      </c>
      <c r="L42" s="28">
        <v>5069</v>
      </c>
      <c r="M42" s="28">
        <v>5716</v>
      </c>
      <c r="N42" s="28">
        <v>14009</v>
      </c>
      <c r="O42" s="29">
        <v>0</v>
      </c>
      <c r="P42" s="29">
        <v>0</v>
      </c>
      <c r="Q42" s="29">
        <v>0</v>
      </c>
      <c r="R42" s="28">
        <v>430</v>
      </c>
      <c r="S42" s="48">
        <v>29737</v>
      </c>
      <c r="T42" s="29">
        <v>0</v>
      </c>
      <c r="U42" s="29">
        <v>0</v>
      </c>
      <c r="V42" s="29">
        <v>0</v>
      </c>
      <c r="W42" s="29">
        <v>0</v>
      </c>
      <c r="X42" s="28">
        <v>1191</v>
      </c>
      <c r="Y42" s="28">
        <v>12399</v>
      </c>
      <c r="Z42" s="28">
        <v>1625</v>
      </c>
      <c r="AA42" s="28">
        <v>3200</v>
      </c>
      <c r="AB42" s="28">
        <v>1646</v>
      </c>
      <c r="AC42" s="29">
        <v>0</v>
      </c>
      <c r="AD42" s="41">
        <f>SUM(T42:AC42)</f>
        <v>20061</v>
      </c>
      <c r="AE42" s="31">
        <v>2677</v>
      </c>
      <c r="AF42" s="32">
        <v>0</v>
      </c>
      <c r="AG42" s="31">
        <v>263</v>
      </c>
      <c r="AH42" s="31">
        <v>204</v>
      </c>
      <c r="AI42" s="32">
        <v>0</v>
      </c>
      <c r="AJ42" s="31">
        <v>20061</v>
      </c>
      <c r="AK42" s="31">
        <v>3144</v>
      </c>
      <c r="AL42" s="43">
        <v>0</v>
      </c>
      <c r="AM42" s="41">
        <v>126931</v>
      </c>
      <c r="AN42" s="28">
        <v>74029</v>
      </c>
      <c r="AO42" s="31">
        <v>22014</v>
      </c>
      <c r="AP42" s="28">
        <v>34032</v>
      </c>
      <c r="AQ42" s="28">
        <v>130075</v>
      </c>
    </row>
    <row r="43" spans="1:43" ht="12.75">
      <c r="A43" s="25" t="s">
        <v>258</v>
      </c>
      <c r="B43" s="26" t="s">
        <v>259</v>
      </c>
      <c r="C43" s="27">
        <v>5772</v>
      </c>
      <c r="D43" s="28">
        <v>88203</v>
      </c>
      <c r="E43" s="83">
        <v>9105</v>
      </c>
      <c r="F43" s="29">
        <v>0</v>
      </c>
      <c r="G43" s="48">
        <v>97308</v>
      </c>
      <c r="H43" s="48">
        <v>5237</v>
      </c>
      <c r="I43" s="28">
        <v>350</v>
      </c>
      <c r="J43" s="28">
        <v>3862</v>
      </c>
      <c r="K43" s="28">
        <v>379</v>
      </c>
      <c r="L43" s="28">
        <v>5912</v>
      </c>
      <c r="M43" s="28">
        <v>15823</v>
      </c>
      <c r="N43" s="28">
        <v>18647</v>
      </c>
      <c r="O43" s="29">
        <v>0</v>
      </c>
      <c r="P43" s="29">
        <v>0</v>
      </c>
      <c r="Q43" s="29">
        <v>0</v>
      </c>
      <c r="R43" s="28">
        <v>823</v>
      </c>
      <c r="S43" s="48">
        <v>45796</v>
      </c>
      <c r="T43" s="29">
        <v>0</v>
      </c>
      <c r="U43" s="29">
        <v>0</v>
      </c>
      <c r="V43" s="29">
        <v>0</v>
      </c>
      <c r="W43" s="28">
        <v>6361</v>
      </c>
      <c r="X43" s="28">
        <v>3052</v>
      </c>
      <c r="Y43" s="28">
        <v>19556</v>
      </c>
      <c r="Z43" s="28">
        <v>1775</v>
      </c>
      <c r="AA43" s="29">
        <v>0</v>
      </c>
      <c r="AB43" s="29">
        <v>0</v>
      </c>
      <c r="AC43" s="29">
        <v>0</v>
      </c>
      <c r="AD43" s="41">
        <f>SUM(T43:AC43)</f>
        <v>30744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1">
        <v>24383</v>
      </c>
      <c r="AK43" s="32">
        <v>0</v>
      </c>
      <c r="AL43" s="43">
        <v>0</v>
      </c>
      <c r="AM43" s="41">
        <v>179085</v>
      </c>
      <c r="AN43" s="28">
        <v>97308</v>
      </c>
      <c r="AO43" s="31">
        <v>21331</v>
      </c>
      <c r="AP43" s="28">
        <v>60446</v>
      </c>
      <c r="AQ43" s="28">
        <v>179085</v>
      </c>
    </row>
    <row r="44" spans="1:43" ht="12.75">
      <c r="A44" s="25" t="s">
        <v>220</v>
      </c>
      <c r="B44" s="26" t="s">
        <v>221</v>
      </c>
      <c r="C44" s="27">
        <v>9119</v>
      </c>
      <c r="D44" s="28">
        <v>172442</v>
      </c>
      <c r="E44" s="83">
        <v>40938</v>
      </c>
      <c r="F44" s="29">
        <v>0</v>
      </c>
      <c r="G44" s="48">
        <v>213380</v>
      </c>
      <c r="H44" s="48">
        <v>7969</v>
      </c>
      <c r="I44" s="28">
        <v>17441</v>
      </c>
      <c r="J44" s="28">
        <v>3484</v>
      </c>
      <c r="K44" s="28">
        <v>770</v>
      </c>
      <c r="L44" s="28">
        <v>10255</v>
      </c>
      <c r="M44" s="28">
        <v>21796</v>
      </c>
      <c r="N44" s="28">
        <v>6568</v>
      </c>
      <c r="O44" s="29">
        <v>0</v>
      </c>
      <c r="P44" s="29">
        <v>0</v>
      </c>
      <c r="Q44" s="29">
        <v>0</v>
      </c>
      <c r="R44" s="28">
        <v>1322</v>
      </c>
      <c r="S44" s="48">
        <v>61636</v>
      </c>
      <c r="T44" s="29">
        <v>0</v>
      </c>
      <c r="U44" s="29">
        <v>0</v>
      </c>
      <c r="V44" s="29">
        <v>0</v>
      </c>
      <c r="W44" s="28">
        <v>8619</v>
      </c>
      <c r="X44" s="28">
        <v>2999</v>
      </c>
      <c r="Y44" s="28">
        <v>21139</v>
      </c>
      <c r="Z44" s="28">
        <v>2259</v>
      </c>
      <c r="AA44" s="28">
        <v>6702</v>
      </c>
      <c r="AB44" s="28">
        <v>3000</v>
      </c>
      <c r="AC44" s="28">
        <v>100</v>
      </c>
      <c r="AD44" s="41">
        <f>SUM(T44:AC44)</f>
        <v>44818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1">
        <v>36199</v>
      </c>
      <c r="AK44" s="32">
        <v>0</v>
      </c>
      <c r="AL44" s="43">
        <v>0</v>
      </c>
      <c r="AM44" s="41">
        <v>327803</v>
      </c>
      <c r="AN44" s="28">
        <v>213380</v>
      </c>
      <c r="AO44" s="31">
        <v>33200</v>
      </c>
      <c r="AP44" s="28">
        <v>81223</v>
      </c>
      <c r="AQ44" s="28">
        <v>327803</v>
      </c>
    </row>
    <row r="45" spans="1:43" ht="12.75">
      <c r="A45" s="25" t="s">
        <v>308</v>
      </c>
      <c r="B45" s="26" t="s">
        <v>74</v>
      </c>
      <c r="C45" s="27">
        <v>2256</v>
      </c>
      <c r="D45" s="28">
        <v>63173</v>
      </c>
      <c r="E45" s="83">
        <v>20590</v>
      </c>
      <c r="F45" s="28">
        <v>7866</v>
      </c>
      <c r="G45" s="48">
        <v>91629</v>
      </c>
      <c r="H45" s="48">
        <v>3357</v>
      </c>
      <c r="I45" s="29">
        <v>0</v>
      </c>
      <c r="J45" s="28">
        <v>4690</v>
      </c>
      <c r="K45" s="28">
        <v>415</v>
      </c>
      <c r="L45" s="28">
        <v>6430</v>
      </c>
      <c r="M45" s="28">
        <v>7353</v>
      </c>
      <c r="N45" s="28">
        <v>1776</v>
      </c>
      <c r="O45" s="29">
        <v>0</v>
      </c>
      <c r="P45" s="29">
        <v>0</v>
      </c>
      <c r="Q45" s="29">
        <v>0</v>
      </c>
      <c r="R45" s="28">
        <v>313</v>
      </c>
      <c r="S45" s="48">
        <v>20977</v>
      </c>
      <c r="T45" s="29">
        <v>0</v>
      </c>
      <c r="U45" s="29">
        <v>0</v>
      </c>
      <c r="V45" s="29">
        <v>0</v>
      </c>
      <c r="W45" s="28">
        <v>4502</v>
      </c>
      <c r="X45" s="29">
        <v>0</v>
      </c>
      <c r="Y45" s="28">
        <v>11197</v>
      </c>
      <c r="Z45" s="28">
        <v>1404</v>
      </c>
      <c r="AA45" s="28">
        <v>1454</v>
      </c>
      <c r="AB45" s="29">
        <v>0</v>
      </c>
      <c r="AC45" s="29">
        <v>0</v>
      </c>
      <c r="AD45" s="41">
        <f>SUM(T45:AC45)</f>
        <v>18557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1">
        <v>14055</v>
      </c>
      <c r="AK45" s="32">
        <v>0</v>
      </c>
      <c r="AL45" s="43">
        <v>0</v>
      </c>
      <c r="AM45" s="41">
        <v>134520</v>
      </c>
      <c r="AN45" s="28">
        <v>83763</v>
      </c>
      <c r="AO45" s="31">
        <v>14055</v>
      </c>
      <c r="AP45" s="28">
        <v>36702</v>
      </c>
      <c r="AQ45" s="28">
        <v>134520</v>
      </c>
    </row>
    <row r="46" spans="1:43" ht="12.75">
      <c r="A46" s="25" t="s">
        <v>334</v>
      </c>
      <c r="B46" s="26" t="s">
        <v>111</v>
      </c>
      <c r="C46" s="27">
        <v>1459</v>
      </c>
      <c r="D46" s="28">
        <v>41095</v>
      </c>
      <c r="E46" s="83">
        <v>3102</v>
      </c>
      <c r="F46" s="28">
        <v>60</v>
      </c>
      <c r="G46" s="48">
        <v>44257</v>
      </c>
      <c r="H46" s="48">
        <v>2710</v>
      </c>
      <c r="I46" s="28">
        <v>13400</v>
      </c>
      <c r="J46" s="28">
        <v>3631</v>
      </c>
      <c r="K46" s="28">
        <v>344</v>
      </c>
      <c r="L46" s="28">
        <v>5697</v>
      </c>
      <c r="M46" s="28">
        <v>11791</v>
      </c>
      <c r="N46" s="28">
        <v>6602</v>
      </c>
      <c r="O46" s="33" t="s">
        <v>392</v>
      </c>
      <c r="P46" s="33" t="s">
        <v>392</v>
      </c>
      <c r="Q46" s="33" t="s">
        <v>392</v>
      </c>
      <c r="R46" s="28">
        <v>125</v>
      </c>
      <c r="S46" s="48">
        <v>41590</v>
      </c>
      <c r="T46" s="33" t="s">
        <v>392</v>
      </c>
      <c r="U46" s="29">
        <v>0</v>
      </c>
      <c r="V46" s="29">
        <v>0</v>
      </c>
      <c r="W46" s="29">
        <v>0</v>
      </c>
      <c r="X46" s="33" t="s">
        <v>392</v>
      </c>
      <c r="Y46" s="28">
        <v>4471</v>
      </c>
      <c r="Z46" s="28">
        <v>607</v>
      </c>
      <c r="AA46" s="28">
        <v>5830</v>
      </c>
      <c r="AB46" s="33" t="s">
        <v>392</v>
      </c>
      <c r="AC46" s="33" t="s">
        <v>392</v>
      </c>
      <c r="AD46" s="41">
        <f>SUM(T46:AC46)</f>
        <v>10908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1">
        <v>10908</v>
      </c>
      <c r="AK46" s="32">
        <v>0</v>
      </c>
      <c r="AL46" s="43">
        <v>0</v>
      </c>
      <c r="AM46" s="41">
        <v>99465</v>
      </c>
      <c r="AN46" s="28">
        <v>44197</v>
      </c>
      <c r="AO46" s="31">
        <v>10908</v>
      </c>
      <c r="AP46" s="28">
        <v>44360</v>
      </c>
      <c r="AQ46" s="28">
        <v>99465</v>
      </c>
    </row>
    <row r="47" spans="1:43" ht="12.75">
      <c r="A47" s="25" t="s">
        <v>309</v>
      </c>
      <c r="B47" s="26" t="s">
        <v>188</v>
      </c>
      <c r="C47" s="27">
        <v>2228</v>
      </c>
      <c r="D47" s="28">
        <v>69244</v>
      </c>
      <c r="E47" s="83">
        <v>10091</v>
      </c>
      <c r="F47" s="29">
        <v>0</v>
      </c>
      <c r="G47" s="48">
        <v>79335</v>
      </c>
      <c r="H47" s="48">
        <v>2476</v>
      </c>
      <c r="I47" s="28">
        <v>1825</v>
      </c>
      <c r="J47" s="28">
        <v>3602</v>
      </c>
      <c r="K47" s="28">
        <v>367</v>
      </c>
      <c r="L47" s="28">
        <v>2832</v>
      </c>
      <c r="M47" s="28">
        <v>4540</v>
      </c>
      <c r="N47" s="28">
        <v>8584</v>
      </c>
      <c r="O47" s="28">
        <v>20</v>
      </c>
      <c r="P47" s="29">
        <v>0</v>
      </c>
      <c r="Q47" s="29">
        <v>0</v>
      </c>
      <c r="R47" s="28">
        <v>45</v>
      </c>
      <c r="S47" s="48">
        <v>21815</v>
      </c>
      <c r="T47" s="29">
        <v>0</v>
      </c>
      <c r="U47" s="29">
        <v>0</v>
      </c>
      <c r="V47" s="29">
        <v>0</v>
      </c>
      <c r="W47" s="28">
        <v>1062</v>
      </c>
      <c r="X47" s="29">
        <v>0</v>
      </c>
      <c r="Y47" s="28">
        <v>5310</v>
      </c>
      <c r="Z47" s="28">
        <v>856</v>
      </c>
      <c r="AA47" s="28">
        <v>1489</v>
      </c>
      <c r="AB47" s="29">
        <v>0</v>
      </c>
      <c r="AC47" s="29">
        <v>0</v>
      </c>
      <c r="AD47" s="41">
        <f>SUM(T47:AC47)</f>
        <v>8717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1">
        <v>7655</v>
      </c>
      <c r="AK47" s="32">
        <v>0</v>
      </c>
      <c r="AL47" s="43">
        <v>0</v>
      </c>
      <c r="AM47" s="41">
        <v>112343</v>
      </c>
      <c r="AN47" s="28">
        <v>79335</v>
      </c>
      <c r="AO47" s="31">
        <v>7655</v>
      </c>
      <c r="AP47" s="28">
        <v>25353</v>
      </c>
      <c r="AQ47" s="28">
        <v>112343</v>
      </c>
    </row>
    <row r="48" spans="1:43" ht="12.75">
      <c r="A48" s="25" t="s">
        <v>243</v>
      </c>
      <c r="B48" s="26" t="s">
        <v>244</v>
      </c>
      <c r="C48" s="27">
        <v>6683</v>
      </c>
      <c r="D48" s="28">
        <v>171487</v>
      </c>
      <c r="E48" s="83">
        <v>7980</v>
      </c>
      <c r="F48" s="29">
        <v>0</v>
      </c>
      <c r="G48" s="48">
        <v>179467</v>
      </c>
      <c r="H48" s="48">
        <v>12138</v>
      </c>
      <c r="I48" s="28">
        <v>18923</v>
      </c>
      <c r="J48" s="28">
        <v>7704</v>
      </c>
      <c r="K48" s="28">
        <v>1567</v>
      </c>
      <c r="L48" s="28">
        <v>7314</v>
      </c>
      <c r="M48" s="28">
        <v>14291</v>
      </c>
      <c r="N48" s="28">
        <v>11369</v>
      </c>
      <c r="O48" s="28">
        <v>6208</v>
      </c>
      <c r="P48" s="29">
        <v>0</v>
      </c>
      <c r="Q48" s="29">
        <v>0</v>
      </c>
      <c r="R48" s="28">
        <v>2626</v>
      </c>
      <c r="S48" s="48">
        <v>70002</v>
      </c>
      <c r="T48" s="29">
        <v>0</v>
      </c>
      <c r="U48" s="29">
        <v>0</v>
      </c>
      <c r="V48" s="29">
        <v>0</v>
      </c>
      <c r="W48" s="28">
        <v>15205</v>
      </c>
      <c r="X48" s="29">
        <v>0</v>
      </c>
      <c r="Y48" s="28">
        <v>22420</v>
      </c>
      <c r="Z48" s="28">
        <v>1815</v>
      </c>
      <c r="AA48" s="28">
        <v>9283</v>
      </c>
      <c r="AB48" s="28">
        <v>5651</v>
      </c>
      <c r="AC48" s="28">
        <v>60</v>
      </c>
      <c r="AD48" s="41">
        <f>SUM(T48:AC48)</f>
        <v>54434</v>
      </c>
      <c r="AE48" s="31">
        <v>80</v>
      </c>
      <c r="AF48" s="32">
        <v>0</v>
      </c>
      <c r="AG48" s="31">
        <v>114</v>
      </c>
      <c r="AH48" s="32">
        <v>0</v>
      </c>
      <c r="AI48" s="32">
        <v>0</v>
      </c>
      <c r="AJ48" s="31">
        <v>39229</v>
      </c>
      <c r="AK48" s="31">
        <v>1694</v>
      </c>
      <c r="AL48" s="41">
        <v>1500</v>
      </c>
      <c r="AM48" s="41">
        <v>316041</v>
      </c>
      <c r="AN48" s="28">
        <v>179467</v>
      </c>
      <c r="AO48" s="31">
        <v>39423</v>
      </c>
      <c r="AP48" s="28">
        <v>98845</v>
      </c>
      <c r="AQ48" s="28">
        <v>317735</v>
      </c>
    </row>
    <row r="49" spans="1:43" ht="12.75">
      <c r="A49" s="25" t="s">
        <v>197</v>
      </c>
      <c r="B49" s="26" t="s">
        <v>198</v>
      </c>
      <c r="C49" s="27">
        <v>10713</v>
      </c>
      <c r="D49" s="28">
        <v>115738</v>
      </c>
      <c r="E49" s="83">
        <v>7855</v>
      </c>
      <c r="F49" s="29">
        <v>0</v>
      </c>
      <c r="G49" s="48">
        <v>123593</v>
      </c>
      <c r="H49" s="48">
        <v>6287</v>
      </c>
      <c r="I49" s="28">
        <v>9803</v>
      </c>
      <c r="J49" s="28">
        <v>4128</v>
      </c>
      <c r="K49" s="28">
        <v>122</v>
      </c>
      <c r="L49" s="28">
        <v>4240</v>
      </c>
      <c r="M49" s="28">
        <v>9813</v>
      </c>
      <c r="N49" s="28">
        <v>5292</v>
      </c>
      <c r="O49" s="28">
        <v>80</v>
      </c>
      <c r="P49" s="29">
        <v>0</v>
      </c>
      <c r="Q49" s="29">
        <v>0</v>
      </c>
      <c r="R49" s="28">
        <v>724</v>
      </c>
      <c r="S49" s="48">
        <v>34202</v>
      </c>
      <c r="T49" s="29">
        <v>0</v>
      </c>
      <c r="U49" s="29">
        <v>0</v>
      </c>
      <c r="V49" s="29">
        <v>0</v>
      </c>
      <c r="W49" s="28">
        <v>6451</v>
      </c>
      <c r="X49" s="28">
        <v>1467</v>
      </c>
      <c r="Y49" s="28">
        <v>15934</v>
      </c>
      <c r="Z49" s="28">
        <v>1536</v>
      </c>
      <c r="AA49" s="28">
        <v>949</v>
      </c>
      <c r="AB49" s="29">
        <v>0</v>
      </c>
      <c r="AC49" s="29">
        <v>0</v>
      </c>
      <c r="AD49" s="41">
        <f>SUM(T49:AC49)</f>
        <v>26337</v>
      </c>
      <c r="AE49" s="31">
        <v>1200</v>
      </c>
      <c r="AF49" s="32">
        <v>0</v>
      </c>
      <c r="AG49" s="32">
        <v>0</v>
      </c>
      <c r="AH49" s="32">
        <v>0</v>
      </c>
      <c r="AI49" s="32">
        <v>0</v>
      </c>
      <c r="AJ49" s="31">
        <v>19886</v>
      </c>
      <c r="AK49" s="31">
        <v>1200</v>
      </c>
      <c r="AL49" s="43">
        <v>0</v>
      </c>
      <c r="AM49" s="41">
        <v>190419</v>
      </c>
      <c r="AN49" s="28">
        <v>123593</v>
      </c>
      <c r="AO49" s="31">
        <v>19619</v>
      </c>
      <c r="AP49" s="28">
        <v>48407</v>
      </c>
      <c r="AQ49" s="28">
        <v>191619</v>
      </c>
    </row>
    <row r="50" spans="1:43" ht="12.75">
      <c r="A50" s="25" t="s">
        <v>125</v>
      </c>
      <c r="B50" s="26" t="s">
        <v>126</v>
      </c>
      <c r="C50" s="27">
        <v>24587</v>
      </c>
      <c r="D50" s="28">
        <v>575804</v>
      </c>
      <c r="E50" s="83">
        <v>170164</v>
      </c>
      <c r="F50" s="29">
        <v>0</v>
      </c>
      <c r="G50" s="48">
        <v>745968</v>
      </c>
      <c r="H50" s="48">
        <v>36665</v>
      </c>
      <c r="I50" s="28">
        <v>9026</v>
      </c>
      <c r="J50" s="28">
        <v>24808</v>
      </c>
      <c r="K50" s="28">
        <v>1035</v>
      </c>
      <c r="L50" s="28">
        <v>35045</v>
      </c>
      <c r="M50" s="28">
        <v>114845</v>
      </c>
      <c r="N50" s="28">
        <v>128185</v>
      </c>
      <c r="O50" s="28">
        <v>338</v>
      </c>
      <c r="P50" s="29">
        <v>0</v>
      </c>
      <c r="Q50" s="29">
        <v>0</v>
      </c>
      <c r="R50" s="28">
        <v>123255</v>
      </c>
      <c r="S50" s="48">
        <v>436537</v>
      </c>
      <c r="T50" s="29">
        <v>0</v>
      </c>
      <c r="U50" s="28">
        <v>2011</v>
      </c>
      <c r="V50" s="29">
        <v>0</v>
      </c>
      <c r="W50" s="28">
        <v>18720</v>
      </c>
      <c r="X50" s="28">
        <v>18484</v>
      </c>
      <c r="Y50" s="28">
        <v>92875</v>
      </c>
      <c r="Z50" s="28">
        <v>9853</v>
      </c>
      <c r="AA50" s="28">
        <v>13461</v>
      </c>
      <c r="AB50" s="28">
        <v>28436</v>
      </c>
      <c r="AC50" s="29">
        <v>0</v>
      </c>
      <c r="AD50" s="41">
        <f>SUM(T50:AC50)</f>
        <v>183840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1">
        <v>163109</v>
      </c>
      <c r="AK50" s="32">
        <v>0</v>
      </c>
      <c r="AL50" s="43">
        <v>0</v>
      </c>
      <c r="AM50" s="41">
        <v>1403010</v>
      </c>
      <c r="AN50" s="28">
        <v>745968</v>
      </c>
      <c r="AO50" s="31">
        <v>144625</v>
      </c>
      <c r="AP50" s="28">
        <v>512417</v>
      </c>
      <c r="AQ50" s="28">
        <v>1403010</v>
      </c>
    </row>
    <row r="51" spans="1:43" ht="12.75">
      <c r="A51" s="25" t="s">
        <v>77</v>
      </c>
      <c r="B51" s="26" t="s">
        <v>28</v>
      </c>
      <c r="C51" s="27">
        <v>41810</v>
      </c>
      <c r="D51" s="28">
        <v>790388</v>
      </c>
      <c r="E51" s="83">
        <v>214427</v>
      </c>
      <c r="F51" s="29">
        <v>0</v>
      </c>
      <c r="G51" s="48">
        <v>1004815</v>
      </c>
      <c r="H51" s="48">
        <v>32282</v>
      </c>
      <c r="I51" s="28">
        <v>98168</v>
      </c>
      <c r="J51" s="28">
        <v>29503</v>
      </c>
      <c r="K51" s="28">
        <v>263</v>
      </c>
      <c r="L51" s="28">
        <v>28208</v>
      </c>
      <c r="M51" s="28">
        <v>109196</v>
      </c>
      <c r="N51" s="28">
        <v>11424</v>
      </c>
      <c r="O51" s="28">
        <v>28350</v>
      </c>
      <c r="P51" s="29">
        <v>0</v>
      </c>
      <c r="Q51" s="28">
        <v>15266</v>
      </c>
      <c r="R51" s="28">
        <v>1805</v>
      </c>
      <c r="S51" s="48">
        <v>322183</v>
      </c>
      <c r="T51" s="29">
        <v>0</v>
      </c>
      <c r="U51" s="29">
        <v>0</v>
      </c>
      <c r="V51" s="29">
        <v>0</v>
      </c>
      <c r="W51" s="28">
        <v>2105</v>
      </c>
      <c r="X51" s="29">
        <v>0</v>
      </c>
      <c r="Y51" s="28">
        <v>107562</v>
      </c>
      <c r="Z51" s="28">
        <v>10377</v>
      </c>
      <c r="AA51" s="28">
        <v>17605</v>
      </c>
      <c r="AB51" s="28">
        <v>12000</v>
      </c>
      <c r="AC51" s="28">
        <v>50374</v>
      </c>
      <c r="AD51" s="41">
        <f>SUM(T51:AC51)</f>
        <v>200023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1">
        <v>197918</v>
      </c>
      <c r="AK51" s="32">
        <v>0</v>
      </c>
      <c r="AL51" s="43">
        <v>0</v>
      </c>
      <c r="AM51" s="41">
        <v>1559303</v>
      </c>
      <c r="AN51" s="28">
        <v>1004815</v>
      </c>
      <c r="AO51" s="31">
        <v>197918</v>
      </c>
      <c r="AP51" s="28">
        <v>356570</v>
      </c>
      <c r="AQ51" s="28">
        <v>1559303</v>
      </c>
    </row>
    <row r="52" spans="1:43" ht="12.75">
      <c r="A52" s="25" t="s">
        <v>294</v>
      </c>
      <c r="B52" s="26" t="s">
        <v>148</v>
      </c>
      <c r="C52" s="27">
        <v>3088</v>
      </c>
      <c r="D52" s="28">
        <v>263482</v>
      </c>
      <c r="E52" s="83">
        <v>65687</v>
      </c>
      <c r="F52" s="29">
        <v>0</v>
      </c>
      <c r="G52" s="48">
        <v>329169</v>
      </c>
      <c r="H52" s="48">
        <v>6876</v>
      </c>
      <c r="I52" s="28">
        <v>16752</v>
      </c>
      <c r="J52" s="28">
        <v>6979</v>
      </c>
      <c r="K52" s="28">
        <v>75</v>
      </c>
      <c r="L52" s="28">
        <v>9448</v>
      </c>
      <c r="M52" s="28">
        <v>40381</v>
      </c>
      <c r="N52" s="28">
        <v>28097</v>
      </c>
      <c r="O52" s="28">
        <v>20</v>
      </c>
      <c r="P52" s="29">
        <v>0</v>
      </c>
      <c r="Q52" s="29">
        <v>0</v>
      </c>
      <c r="R52" s="28">
        <v>921</v>
      </c>
      <c r="S52" s="48">
        <v>102673</v>
      </c>
      <c r="T52" s="29">
        <v>0</v>
      </c>
      <c r="U52" s="29">
        <v>0</v>
      </c>
      <c r="V52" s="29">
        <v>0</v>
      </c>
      <c r="W52" s="28">
        <v>4125</v>
      </c>
      <c r="X52" s="29">
        <v>0</v>
      </c>
      <c r="Y52" s="28">
        <v>20482</v>
      </c>
      <c r="Z52" s="28">
        <v>3979</v>
      </c>
      <c r="AA52" s="28">
        <v>12088</v>
      </c>
      <c r="AB52" s="28">
        <v>5667</v>
      </c>
      <c r="AC52" s="29">
        <v>0</v>
      </c>
      <c r="AD52" s="41">
        <f>SUM(T52:AC52)</f>
        <v>46341</v>
      </c>
      <c r="AE52" s="31">
        <v>143</v>
      </c>
      <c r="AF52" s="32">
        <v>0</v>
      </c>
      <c r="AG52" s="32">
        <v>0</v>
      </c>
      <c r="AH52" s="32">
        <v>0</v>
      </c>
      <c r="AI52" s="32">
        <v>0</v>
      </c>
      <c r="AJ52" s="31">
        <v>42216</v>
      </c>
      <c r="AK52" s="31">
        <v>143</v>
      </c>
      <c r="AL52" s="43">
        <v>0</v>
      </c>
      <c r="AM52" s="41">
        <v>485059</v>
      </c>
      <c r="AN52" s="28">
        <v>329169</v>
      </c>
      <c r="AO52" s="31">
        <v>42359</v>
      </c>
      <c r="AP52" s="28">
        <v>113674</v>
      </c>
      <c r="AQ52" s="28">
        <v>485202</v>
      </c>
    </row>
    <row r="53" spans="1:43" ht="12.75">
      <c r="A53" s="25" t="s">
        <v>180</v>
      </c>
      <c r="B53" s="26" t="s">
        <v>74</v>
      </c>
      <c r="C53" s="27">
        <v>12167</v>
      </c>
      <c r="D53" s="28">
        <v>413574</v>
      </c>
      <c r="E53" s="83">
        <v>75325</v>
      </c>
      <c r="F53" s="29">
        <v>0</v>
      </c>
      <c r="G53" s="48">
        <v>488899</v>
      </c>
      <c r="H53" s="48">
        <v>20632</v>
      </c>
      <c r="I53" s="28">
        <v>9027</v>
      </c>
      <c r="J53" s="28">
        <v>14425</v>
      </c>
      <c r="K53" s="28">
        <v>1967</v>
      </c>
      <c r="L53" s="28">
        <v>9754</v>
      </c>
      <c r="M53" s="28">
        <v>31981</v>
      </c>
      <c r="N53" s="28">
        <v>20292</v>
      </c>
      <c r="O53" s="28">
        <v>4113</v>
      </c>
      <c r="P53" s="29">
        <v>0</v>
      </c>
      <c r="Q53" s="29">
        <v>0</v>
      </c>
      <c r="R53" s="28">
        <v>3957</v>
      </c>
      <c r="S53" s="48">
        <v>95516</v>
      </c>
      <c r="T53" s="29">
        <v>0</v>
      </c>
      <c r="U53" s="29">
        <v>0</v>
      </c>
      <c r="V53" s="29">
        <v>0</v>
      </c>
      <c r="W53" s="28">
        <v>4233</v>
      </c>
      <c r="X53" s="29">
        <v>0</v>
      </c>
      <c r="Y53" s="28">
        <v>56145</v>
      </c>
      <c r="Z53" s="28">
        <v>3818</v>
      </c>
      <c r="AA53" s="28">
        <v>25029</v>
      </c>
      <c r="AB53" s="29">
        <v>0</v>
      </c>
      <c r="AC53" s="29">
        <v>0</v>
      </c>
      <c r="AD53" s="41">
        <f>SUM(T53:AC53)</f>
        <v>89225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1">
        <v>84992</v>
      </c>
      <c r="AK53" s="32">
        <v>0</v>
      </c>
      <c r="AL53" s="43">
        <v>0</v>
      </c>
      <c r="AM53" s="41">
        <v>694272</v>
      </c>
      <c r="AN53" s="28">
        <v>488899</v>
      </c>
      <c r="AO53" s="31">
        <v>84992</v>
      </c>
      <c r="AP53" s="28">
        <v>120381</v>
      </c>
      <c r="AQ53" s="28">
        <v>694272</v>
      </c>
    </row>
    <row r="54" spans="1:43" ht="12.75">
      <c r="A54" s="25" t="s">
        <v>319</v>
      </c>
      <c r="B54" s="26" t="s">
        <v>126</v>
      </c>
      <c r="C54" s="27">
        <v>1915</v>
      </c>
      <c r="D54" s="28">
        <v>34885</v>
      </c>
      <c r="E54" s="83">
        <v>2669</v>
      </c>
      <c r="F54" s="28">
        <v>2400</v>
      </c>
      <c r="G54" s="48">
        <v>39954</v>
      </c>
      <c r="H54" s="48">
        <v>5792</v>
      </c>
      <c r="I54" s="29">
        <v>0</v>
      </c>
      <c r="J54" s="28">
        <v>4000</v>
      </c>
      <c r="K54" s="28">
        <v>2163</v>
      </c>
      <c r="L54" s="28">
        <v>2853</v>
      </c>
      <c r="M54" s="28">
        <v>4907</v>
      </c>
      <c r="N54" s="28">
        <v>1412</v>
      </c>
      <c r="O54" s="29">
        <v>0</v>
      </c>
      <c r="P54" s="29">
        <v>0</v>
      </c>
      <c r="Q54" s="29">
        <v>0</v>
      </c>
      <c r="R54" s="29">
        <v>0</v>
      </c>
      <c r="S54" s="48">
        <v>15335</v>
      </c>
      <c r="T54" s="29">
        <v>0</v>
      </c>
      <c r="U54" s="29">
        <v>0</v>
      </c>
      <c r="V54" s="29">
        <v>0</v>
      </c>
      <c r="W54" s="28">
        <v>1213</v>
      </c>
      <c r="X54" s="29">
        <v>0</v>
      </c>
      <c r="Y54" s="28">
        <v>3846</v>
      </c>
      <c r="Z54" s="28">
        <v>639</v>
      </c>
      <c r="AA54" s="28">
        <v>2388</v>
      </c>
      <c r="AB54" s="29">
        <v>0</v>
      </c>
      <c r="AC54" s="29">
        <v>0</v>
      </c>
      <c r="AD54" s="41">
        <f>SUM(T54:AC54)</f>
        <v>8086</v>
      </c>
      <c r="AE54" s="31">
        <v>275</v>
      </c>
      <c r="AF54" s="32">
        <v>0</v>
      </c>
      <c r="AG54" s="32">
        <v>0</v>
      </c>
      <c r="AH54" s="32">
        <v>0</v>
      </c>
      <c r="AI54" s="32">
        <v>0</v>
      </c>
      <c r="AJ54" s="31">
        <v>6873</v>
      </c>
      <c r="AK54" s="31">
        <v>275</v>
      </c>
      <c r="AL54" s="43">
        <v>0</v>
      </c>
      <c r="AM54" s="41">
        <v>69167</v>
      </c>
      <c r="AN54" s="28">
        <v>37554</v>
      </c>
      <c r="AO54" s="31">
        <v>7148</v>
      </c>
      <c r="AP54" s="28">
        <v>24740</v>
      </c>
      <c r="AQ54" s="28">
        <v>69442</v>
      </c>
    </row>
    <row r="55" spans="1:43" ht="12.75">
      <c r="A55" s="25" t="s">
        <v>232</v>
      </c>
      <c r="B55" s="26" t="s">
        <v>233</v>
      </c>
      <c r="C55" s="27">
        <v>7724</v>
      </c>
      <c r="D55" s="28">
        <v>329370</v>
      </c>
      <c r="E55" s="83">
        <v>149871</v>
      </c>
      <c r="F55" s="29">
        <v>0</v>
      </c>
      <c r="G55" s="48">
        <v>479241</v>
      </c>
      <c r="H55" s="48">
        <v>13985</v>
      </c>
      <c r="I55" s="28">
        <v>40776</v>
      </c>
      <c r="J55" s="28">
        <v>9268</v>
      </c>
      <c r="K55" s="28">
        <v>762</v>
      </c>
      <c r="L55" s="28">
        <v>5988</v>
      </c>
      <c r="M55" s="28">
        <v>18279</v>
      </c>
      <c r="N55" s="28">
        <v>16862</v>
      </c>
      <c r="O55" s="28">
        <v>3578</v>
      </c>
      <c r="P55" s="29">
        <v>0</v>
      </c>
      <c r="Q55" s="29">
        <v>0</v>
      </c>
      <c r="R55" s="28">
        <v>2623</v>
      </c>
      <c r="S55" s="48">
        <v>98136</v>
      </c>
      <c r="T55" s="29">
        <v>0</v>
      </c>
      <c r="U55" s="29">
        <v>0</v>
      </c>
      <c r="V55" s="29">
        <v>0</v>
      </c>
      <c r="W55" s="28">
        <v>1458</v>
      </c>
      <c r="X55" s="28">
        <v>7936</v>
      </c>
      <c r="Y55" s="28">
        <v>88063</v>
      </c>
      <c r="Z55" s="28">
        <v>8976</v>
      </c>
      <c r="AA55" s="28">
        <v>28924</v>
      </c>
      <c r="AB55" s="28">
        <v>17804</v>
      </c>
      <c r="AC55" s="29">
        <v>0</v>
      </c>
      <c r="AD55" s="41">
        <f>SUM(T55:AC55)</f>
        <v>153161</v>
      </c>
      <c r="AE55" s="31">
        <v>850</v>
      </c>
      <c r="AF55" s="32">
        <v>0</v>
      </c>
      <c r="AG55" s="32">
        <v>0</v>
      </c>
      <c r="AH55" s="31">
        <v>465</v>
      </c>
      <c r="AI55" s="32">
        <v>0</v>
      </c>
      <c r="AJ55" s="31">
        <v>151703</v>
      </c>
      <c r="AK55" s="31">
        <v>5291</v>
      </c>
      <c r="AL55" s="41">
        <v>3976</v>
      </c>
      <c r="AM55" s="41">
        <v>744523</v>
      </c>
      <c r="AN55" s="28">
        <v>479241</v>
      </c>
      <c r="AO55" s="31">
        <v>145082</v>
      </c>
      <c r="AP55" s="28">
        <v>125491</v>
      </c>
      <c r="AQ55" s="28">
        <v>749814</v>
      </c>
    </row>
    <row r="56" spans="1:43" ht="12.75">
      <c r="A56" s="25" t="s">
        <v>352</v>
      </c>
      <c r="B56" s="26" t="s">
        <v>71</v>
      </c>
      <c r="C56" s="27">
        <v>790</v>
      </c>
      <c r="D56" s="35">
        <v>8710</v>
      </c>
      <c r="E56" s="84">
        <v>700</v>
      </c>
      <c r="F56" s="35">
        <v>300</v>
      </c>
      <c r="G56" s="49">
        <v>9710</v>
      </c>
      <c r="H56" s="49">
        <v>500</v>
      </c>
      <c r="I56" s="35">
        <v>550</v>
      </c>
      <c r="J56" s="35">
        <v>780</v>
      </c>
      <c r="K56" s="35">
        <v>250</v>
      </c>
      <c r="L56" s="35">
        <v>1400</v>
      </c>
      <c r="M56" s="35">
        <v>3653</v>
      </c>
      <c r="N56" s="35">
        <v>500</v>
      </c>
      <c r="O56" s="36">
        <v>0</v>
      </c>
      <c r="P56" s="36">
        <v>0</v>
      </c>
      <c r="Q56" s="36">
        <v>0</v>
      </c>
      <c r="R56" s="36">
        <v>0</v>
      </c>
      <c r="S56" s="49">
        <v>7133</v>
      </c>
      <c r="T56" s="36">
        <v>0</v>
      </c>
      <c r="U56" s="36">
        <v>0</v>
      </c>
      <c r="V56" s="36">
        <v>0</v>
      </c>
      <c r="W56" s="35">
        <v>350</v>
      </c>
      <c r="X56" s="36">
        <v>0</v>
      </c>
      <c r="Y56" s="35">
        <v>2190</v>
      </c>
      <c r="Z56" s="36">
        <v>0</v>
      </c>
      <c r="AA56" s="36">
        <v>0</v>
      </c>
      <c r="AB56" s="35">
        <v>1500</v>
      </c>
      <c r="AC56" s="36">
        <v>0</v>
      </c>
      <c r="AD56" s="41">
        <f>SUM(T56:AC56)</f>
        <v>4040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8">
        <v>3690</v>
      </c>
      <c r="AK56" s="37">
        <v>0</v>
      </c>
      <c r="AL56" s="46">
        <v>0</v>
      </c>
      <c r="AM56" s="42">
        <v>21383</v>
      </c>
      <c r="AN56" s="35">
        <v>9410</v>
      </c>
      <c r="AO56" s="38">
        <v>3690</v>
      </c>
      <c r="AP56" s="35">
        <v>8283</v>
      </c>
      <c r="AQ56" s="35">
        <v>21383</v>
      </c>
    </row>
    <row r="57" spans="1:43" ht="12.75">
      <c r="A57" s="25" t="s">
        <v>304</v>
      </c>
      <c r="B57" s="26" t="s">
        <v>157</v>
      </c>
      <c r="C57" s="27">
        <v>2362</v>
      </c>
      <c r="D57" s="28">
        <v>81518</v>
      </c>
      <c r="E57" s="83">
        <v>8497</v>
      </c>
      <c r="F57" s="29">
        <v>0</v>
      </c>
      <c r="G57" s="48">
        <v>90015</v>
      </c>
      <c r="H57" s="48">
        <v>7654</v>
      </c>
      <c r="I57" s="28">
        <v>2450</v>
      </c>
      <c r="J57" s="28">
        <v>2838</v>
      </c>
      <c r="K57" s="28">
        <v>530</v>
      </c>
      <c r="L57" s="28">
        <v>5830</v>
      </c>
      <c r="M57" s="28">
        <v>10075</v>
      </c>
      <c r="N57" s="28">
        <v>2103</v>
      </c>
      <c r="O57" s="29">
        <v>0</v>
      </c>
      <c r="P57" s="29">
        <v>0</v>
      </c>
      <c r="Q57" s="29">
        <v>0</v>
      </c>
      <c r="R57" s="29">
        <v>0</v>
      </c>
      <c r="S57" s="48">
        <v>23826</v>
      </c>
      <c r="T57" s="29">
        <v>0</v>
      </c>
      <c r="U57" s="29">
        <v>0</v>
      </c>
      <c r="V57" s="29">
        <v>0</v>
      </c>
      <c r="W57" s="28">
        <v>831</v>
      </c>
      <c r="X57" s="29">
        <v>0</v>
      </c>
      <c r="Y57" s="28">
        <v>9559</v>
      </c>
      <c r="Z57" s="28">
        <v>520</v>
      </c>
      <c r="AA57" s="28">
        <v>2344</v>
      </c>
      <c r="AB57" s="29">
        <v>0</v>
      </c>
      <c r="AC57" s="29">
        <v>0</v>
      </c>
      <c r="AD57" s="41">
        <f>SUM(T57:AC57)</f>
        <v>13254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1">
        <v>12423</v>
      </c>
      <c r="AK57" s="32">
        <v>0</v>
      </c>
      <c r="AL57" s="43">
        <v>0</v>
      </c>
      <c r="AM57" s="41">
        <v>134749</v>
      </c>
      <c r="AN57" s="28">
        <v>90015</v>
      </c>
      <c r="AO57" s="31">
        <v>12423</v>
      </c>
      <c r="AP57" s="28">
        <v>32311</v>
      </c>
      <c r="AQ57" s="28">
        <v>134749</v>
      </c>
    </row>
    <row r="58" spans="1:43" ht="12.75">
      <c r="A58" s="25" t="s">
        <v>356</v>
      </c>
      <c r="B58" s="26" t="s">
        <v>278</v>
      </c>
      <c r="C58" s="27">
        <v>542</v>
      </c>
      <c r="D58" s="28">
        <v>16755</v>
      </c>
      <c r="E58" s="83">
        <v>1282</v>
      </c>
      <c r="F58" s="29">
        <v>0</v>
      </c>
      <c r="G58" s="48">
        <v>18037</v>
      </c>
      <c r="H58" s="48">
        <v>1160</v>
      </c>
      <c r="I58" s="28">
        <v>2072</v>
      </c>
      <c r="J58" s="28">
        <v>1630</v>
      </c>
      <c r="K58" s="28">
        <v>74</v>
      </c>
      <c r="L58" s="28">
        <v>3189</v>
      </c>
      <c r="M58" s="28">
        <v>3136</v>
      </c>
      <c r="N58" s="28">
        <v>600</v>
      </c>
      <c r="O58" s="29">
        <v>0</v>
      </c>
      <c r="P58" s="29">
        <v>0</v>
      </c>
      <c r="Q58" s="29">
        <v>0</v>
      </c>
      <c r="R58" s="28">
        <v>305</v>
      </c>
      <c r="S58" s="48">
        <v>11006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8">
        <v>3118</v>
      </c>
      <c r="Z58" s="28">
        <v>45</v>
      </c>
      <c r="AA58" s="28">
        <v>53</v>
      </c>
      <c r="AB58" s="29">
        <v>0</v>
      </c>
      <c r="AC58" s="29">
        <v>0</v>
      </c>
      <c r="AD58" s="41">
        <f>SUM(T58:AC58)</f>
        <v>3216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1">
        <v>3216</v>
      </c>
      <c r="AK58" s="32">
        <v>0</v>
      </c>
      <c r="AL58" s="43">
        <v>0</v>
      </c>
      <c r="AM58" s="41">
        <v>33419</v>
      </c>
      <c r="AN58" s="28">
        <v>18037</v>
      </c>
      <c r="AO58" s="31">
        <v>3216</v>
      </c>
      <c r="AP58" s="28">
        <v>12166</v>
      </c>
      <c r="AQ58" s="28">
        <v>33419</v>
      </c>
    </row>
    <row r="59" spans="1:43" ht="12.75">
      <c r="A59" s="25" t="s">
        <v>114</v>
      </c>
      <c r="B59" s="26" t="s">
        <v>28</v>
      </c>
      <c r="C59" s="27">
        <v>29698</v>
      </c>
      <c r="D59" s="28">
        <v>1373994</v>
      </c>
      <c r="E59" s="83">
        <v>630785</v>
      </c>
      <c r="F59" s="29">
        <v>0</v>
      </c>
      <c r="G59" s="48">
        <v>2004779</v>
      </c>
      <c r="H59" s="48">
        <v>51230</v>
      </c>
      <c r="I59" s="28">
        <v>254711</v>
      </c>
      <c r="J59" s="28">
        <v>48777</v>
      </c>
      <c r="K59" s="28">
        <v>1446</v>
      </c>
      <c r="L59" s="28">
        <v>53036</v>
      </c>
      <c r="M59" s="28">
        <v>132548</v>
      </c>
      <c r="N59" s="28">
        <v>180750</v>
      </c>
      <c r="O59" s="28">
        <v>9359</v>
      </c>
      <c r="P59" s="29">
        <v>0</v>
      </c>
      <c r="Q59" s="28">
        <v>3765</v>
      </c>
      <c r="R59" s="28">
        <v>16739</v>
      </c>
      <c r="S59" s="48">
        <v>701131</v>
      </c>
      <c r="T59" s="29">
        <v>0</v>
      </c>
      <c r="U59" s="29">
        <v>0</v>
      </c>
      <c r="V59" s="29">
        <v>0</v>
      </c>
      <c r="W59" s="28">
        <v>98041</v>
      </c>
      <c r="X59" s="28">
        <v>63054</v>
      </c>
      <c r="Y59" s="28">
        <v>119481</v>
      </c>
      <c r="Z59" s="28">
        <v>20383</v>
      </c>
      <c r="AA59" s="28">
        <v>13466</v>
      </c>
      <c r="AB59" s="28">
        <v>60673</v>
      </c>
      <c r="AC59" s="28">
        <v>10128</v>
      </c>
      <c r="AD59" s="41">
        <f>SUM(T59:AC59)</f>
        <v>385226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1">
        <v>287185</v>
      </c>
      <c r="AK59" s="32">
        <v>0</v>
      </c>
      <c r="AL59" s="45" t="s">
        <v>392</v>
      </c>
      <c r="AM59" s="41">
        <v>3142366</v>
      </c>
      <c r="AN59" s="28">
        <v>2004779</v>
      </c>
      <c r="AO59" s="31">
        <v>224131</v>
      </c>
      <c r="AP59" s="28">
        <v>913456</v>
      </c>
      <c r="AQ59" s="28">
        <v>3142366</v>
      </c>
    </row>
    <row r="60" spans="1:43" ht="12.75">
      <c r="A60" s="25" t="s">
        <v>175</v>
      </c>
      <c r="B60" s="26" t="s">
        <v>176</v>
      </c>
      <c r="C60" s="27">
        <v>13665</v>
      </c>
      <c r="D60" s="28">
        <v>604777</v>
      </c>
      <c r="E60" s="83">
        <v>66211</v>
      </c>
      <c r="F60" s="29">
        <v>0</v>
      </c>
      <c r="G60" s="48">
        <v>670988</v>
      </c>
      <c r="H60" s="48">
        <v>24015</v>
      </c>
      <c r="I60" s="28">
        <v>126651</v>
      </c>
      <c r="J60" s="28">
        <v>19258</v>
      </c>
      <c r="K60" s="28">
        <v>249</v>
      </c>
      <c r="L60" s="28">
        <v>23260</v>
      </c>
      <c r="M60" s="28">
        <v>41948</v>
      </c>
      <c r="N60" s="28">
        <v>25327</v>
      </c>
      <c r="O60" s="29">
        <v>0</v>
      </c>
      <c r="P60" s="29">
        <v>0</v>
      </c>
      <c r="Q60" s="29">
        <v>0</v>
      </c>
      <c r="R60" s="28">
        <v>630</v>
      </c>
      <c r="S60" s="48">
        <v>237323</v>
      </c>
      <c r="T60" s="29">
        <v>0</v>
      </c>
      <c r="U60" s="29">
        <v>0</v>
      </c>
      <c r="V60" s="29">
        <v>0</v>
      </c>
      <c r="W60" s="28">
        <v>20739</v>
      </c>
      <c r="X60" s="29">
        <v>0</v>
      </c>
      <c r="Y60" s="28">
        <v>40514</v>
      </c>
      <c r="Z60" s="28">
        <v>4082</v>
      </c>
      <c r="AA60" s="28">
        <v>11619</v>
      </c>
      <c r="AB60" s="28">
        <v>23791</v>
      </c>
      <c r="AC60" s="29">
        <v>0</v>
      </c>
      <c r="AD60" s="41">
        <f>SUM(T60:AC60)</f>
        <v>100745</v>
      </c>
      <c r="AE60" s="31">
        <v>3487</v>
      </c>
      <c r="AF60" s="32">
        <v>0</v>
      </c>
      <c r="AG60" s="31">
        <v>1540</v>
      </c>
      <c r="AH60" s="32">
        <v>0</v>
      </c>
      <c r="AI60" s="32">
        <v>0</v>
      </c>
      <c r="AJ60" s="31">
        <v>80006</v>
      </c>
      <c r="AK60" s="31">
        <v>13895</v>
      </c>
      <c r="AL60" s="41">
        <v>8868</v>
      </c>
      <c r="AM60" s="41">
        <v>1033071</v>
      </c>
      <c r="AN60" s="28">
        <v>670988</v>
      </c>
      <c r="AO60" s="31">
        <v>85033</v>
      </c>
      <c r="AP60" s="28">
        <v>290945</v>
      </c>
      <c r="AQ60" s="28">
        <v>1046966</v>
      </c>
    </row>
    <row r="61" spans="1:43" ht="12.75">
      <c r="A61" s="25" t="s">
        <v>275</v>
      </c>
      <c r="B61" s="26" t="s">
        <v>45</v>
      </c>
      <c r="C61" s="27">
        <v>4384</v>
      </c>
      <c r="D61" s="28">
        <v>102169</v>
      </c>
      <c r="E61" s="83">
        <v>17756</v>
      </c>
      <c r="F61" s="28">
        <v>40</v>
      </c>
      <c r="G61" s="48">
        <v>119965</v>
      </c>
      <c r="H61" s="48">
        <v>6797</v>
      </c>
      <c r="I61" s="28">
        <v>5590</v>
      </c>
      <c r="J61" s="28">
        <v>3677</v>
      </c>
      <c r="K61" s="28">
        <v>1791</v>
      </c>
      <c r="L61" s="28">
        <v>3025</v>
      </c>
      <c r="M61" s="29">
        <v>0</v>
      </c>
      <c r="N61" s="28">
        <v>17922</v>
      </c>
      <c r="O61" s="28">
        <v>833</v>
      </c>
      <c r="P61" s="29">
        <v>0</v>
      </c>
      <c r="Q61" s="29">
        <v>0</v>
      </c>
      <c r="R61" s="28">
        <v>2157</v>
      </c>
      <c r="S61" s="48">
        <v>34995</v>
      </c>
      <c r="T61" s="29">
        <v>0</v>
      </c>
      <c r="U61" s="29">
        <v>0</v>
      </c>
      <c r="V61" s="29">
        <v>0</v>
      </c>
      <c r="W61" s="28">
        <v>1944</v>
      </c>
      <c r="X61" s="28">
        <v>7089</v>
      </c>
      <c r="Y61" s="28">
        <v>16331</v>
      </c>
      <c r="Z61" s="28">
        <v>3480</v>
      </c>
      <c r="AA61" s="28">
        <v>4258</v>
      </c>
      <c r="AB61" s="29">
        <v>0</v>
      </c>
      <c r="AC61" s="29">
        <v>0</v>
      </c>
      <c r="AD61" s="41">
        <f>SUM(T61:AC61)</f>
        <v>33102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1">
        <v>31158</v>
      </c>
      <c r="AK61" s="32">
        <v>0</v>
      </c>
      <c r="AL61" s="43">
        <v>0</v>
      </c>
      <c r="AM61" s="41">
        <v>194859</v>
      </c>
      <c r="AN61" s="28">
        <v>119925</v>
      </c>
      <c r="AO61" s="31">
        <v>24069</v>
      </c>
      <c r="AP61" s="28">
        <v>50865</v>
      </c>
      <c r="AQ61" s="28">
        <v>194859</v>
      </c>
    </row>
    <row r="62" spans="1:43" ht="12.75">
      <c r="A62" s="25" t="s">
        <v>46</v>
      </c>
      <c r="B62" s="26" t="s">
        <v>47</v>
      </c>
      <c r="C62" s="27">
        <v>92236</v>
      </c>
      <c r="D62" s="28">
        <v>3065434</v>
      </c>
      <c r="E62" s="83">
        <v>895770</v>
      </c>
      <c r="F62" s="28">
        <v>2513</v>
      </c>
      <c r="G62" s="48">
        <v>3963717</v>
      </c>
      <c r="H62" s="48">
        <v>49707</v>
      </c>
      <c r="I62" s="28">
        <v>238117</v>
      </c>
      <c r="J62" s="28">
        <v>64788</v>
      </c>
      <c r="K62" s="28">
        <v>340</v>
      </c>
      <c r="L62" s="28">
        <v>76064</v>
      </c>
      <c r="M62" s="28">
        <v>120374</v>
      </c>
      <c r="N62" s="28">
        <v>62243</v>
      </c>
      <c r="O62" s="28">
        <v>42795</v>
      </c>
      <c r="P62" s="28">
        <v>11268</v>
      </c>
      <c r="Q62" s="29">
        <v>0</v>
      </c>
      <c r="R62" s="28">
        <v>41256</v>
      </c>
      <c r="S62" s="48">
        <v>657245</v>
      </c>
      <c r="T62" s="29">
        <v>0</v>
      </c>
      <c r="U62" s="28">
        <v>549</v>
      </c>
      <c r="V62" s="28">
        <v>700</v>
      </c>
      <c r="W62" s="28">
        <v>100716</v>
      </c>
      <c r="X62" s="28">
        <v>2545</v>
      </c>
      <c r="Y62" s="28">
        <v>264563</v>
      </c>
      <c r="Z62" s="28">
        <v>40575</v>
      </c>
      <c r="AA62" s="28">
        <v>76930</v>
      </c>
      <c r="AB62" s="28">
        <v>130189</v>
      </c>
      <c r="AC62" s="29">
        <v>0</v>
      </c>
      <c r="AD62" s="41">
        <f>SUM(T62:AC62)</f>
        <v>616767</v>
      </c>
      <c r="AE62" s="31">
        <v>688</v>
      </c>
      <c r="AF62" s="32">
        <v>0</v>
      </c>
      <c r="AG62" s="32">
        <v>0</v>
      </c>
      <c r="AH62" s="32">
        <v>0</v>
      </c>
      <c r="AI62" s="32">
        <v>0</v>
      </c>
      <c r="AJ62" s="31">
        <v>514802</v>
      </c>
      <c r="AK62" s="31">
        <v>688</v>
      </c>
      <c r="AL62" s="45" t="s">
        <v>392</v>
      </c>
      <c r="AM62" s="41">
        <v>5287436</v>
      </c>
      <c r="AN62" s="28">
        <v>3961204</v>
      </c>
      <c r="AO62" s="31">
        <v>512945</v>
      </c>
      <c r="AP62" s="28">
        <v>813975</v>
      </c>
      <c r="AQ62" s="28">
        <v>5288124</v>
      </c>
    </row>
    <row r="63" spans="1:43" ht="12.75">
      <c r="A63" s="25" t="s">
        <v>29</v>
      </c>
      <c r="B63" s="26" t="s">
        <v>30</v>
      </c>
      <c r="C63" s="27">
        <v>179703</v>
      </c>
      <c r="D63" s="28">
        <v>4542057</v>
      </c>
      <c r="E63" s="83">
        <v>1796461</v>
      </c>
      <c r="F63" s="29">
        <v>0</v>
      </c>
      <c r="G63" s="48">
        <v>6338518</v>
      </c>
      <c r="H63" s="48">
        <v>311247</v>
      </c>
      <c r="I63" s="28">
        <v>456821</v>
      </c>
      <c r="J63" s="28">
        <v>111826</v>
      </c>
      <c r="K63" s="28">
        <v>40081</v>
      </c>
      <c r="L63" s="28">
        <v>159255</v>
      </c>
      <c r="M63" s="28">
        <v>520867</v>
      </c>
      <c r="N63" s="28">
        <v>441117</v>
      </c>
      <c r="O63" s="28">
        <v>8292</v>
      </c>
      <c r="P63" s="29">
        <v>0</v>
      </c>
      <c r="Q63" s="29">
        <v>0</v>
      </c>
      <c r="R63" s="28">
        <v>26808</v>
      </c>
      <c r="S63" s="48">
        <v>1765067</v>
      </c>
      <c r="T63" s="29">
        <v>0</v>
      </c>
      <c r="U63" s="29">
        <v>0</v>
      </c>
      <c r="V63" s="29">
        <v>0</v>
      </c>
      <c r="W63" s="28">
        <v>27460</v>
      </c>
      <c r="X63" s="29">
        <v>0</v>
      </c>
      <c r="Y63" s="28">
        <v>514807</v>
      </c>
      <c r="Z63" s="28">
        <v>78837</v>
      </c>
      <c r="AA63" s="28">
        <v>352223</v>
      </c>
      <c r="AB63" s="28">
        <v>776436</v>
      </c>
      <c r="AC63" s="28">
        <v>61783</v>
      </c>
      <c r="AD63" s="41">
        <f>SUM(T63:AC63)</f>
        <v>1811546</v>
      </c>
      <c r="AE63" s="31">
        <v>862</v>
      </c>
      <c r="AF63" s="32">
        <v>0</v>
      </c>
      <c r="AG63" s="32">
        <v>0</v>
      </c>
      <c r="AH63" s="32">
        <v>0</v>
      </c>
      <c r="AI63" s="32">
        <v>0</v>
      </c>
      <c r="AJ63" s="31">
        <v>1784086</v>
      </c>
      <c r="AK63" s="31">
        <v>862</v>
      </c>
      <c r="AL63" s="43">
        <v>0</v>
      </c>
      <c r="AM63" s="41">
        <v>10226378</v>
      </c>
      <c r="AN63" s="28">
        <v>6338518</v>
      </c>
      <c r="AO63" s="31">
        <v>1784948</v>
      </c>
      <c r="AP63" s="28">
        <v>2103774</v>
      </c>
      <c r="AQ63" s="28">
        <v>10227240</v>
      </c>
    </row>
    <row r="64" spans="1:43" ht="12.75">
      <c r="A64" s="25" t="s">
        <v>279</v>
      </c>
      <c r="B64" s="26" t="s">
        <v>113</v>
      </c>
      <c r="C64" s="27">
        <v>4239</v>
      </c>
      <c r="D64" s="28">
        <v>48152</v>
      </c>
      <c r="E64" s="83">
        <v>3706</v>
      </c>
      <c r="F64" s="28">
        <v>3688</v>
      </c>
      <c r="G64" s="48">
        <v>55546</v>
      </c>
      <c r="H64" s="48">
        <v>2535</v>
      </c>
      <c r="I64" s="28">
        <v>8113</v>
      </c>
      <c r="J64" s="28">
        <v>4108</v>
      </c>
      <c r="K64" s="28">
        <v>453</v>
      </c>
      <c r="L64" s="28">
        <v>3838</v>
      </c>
      <c r="M64" s="28">
        <v>8041</v>
      </c>
      <c r="N64" s="28">
        <v>1675</v>
      </c>
      <c r="O64" s="28">
        <v>180</v>
      </c>
      <c r="P64" s="33" t="s">
        <v>392</v>
      </c>
      <c r="Q64" s="33" t="s">
        <v>392</v>
      </c>
      <c r="R64" s="28">
        <v>3917</v>
      </c>
      <c r="S64" s="48">
        <v>30325</v>
      </c>
      <c r="T64" s="33" t="s">
        <v>392</v>
      </c>
      <c r="U64" s="33" t="s">
        <v>392</v>
      </c>
      <c r="V64" s="33" t="s">
        <v>392</v>
      </c>
      <c r="W64" s="29">
        <v>0</v>
      </c>
      <c r="X64" s="29">
        <v>0</v>
      </c>
      <c r="Y64" s="28">
        <v>8007</v>
      </c>
      <c r="Z64" s="28">
        <v>1159</v>
      </c>
      <c r="AA64" s="28">
        <v>2217</v>
      </c>
      <c r="AB64" s="29">
        <v>0</v>
      </c>
      <c r="AC64" s="29">
        <v>0</v>
      </c>
      <c r="AD64" s="41">
        <f>SUM(T64:AC64)</f>
        <v>11383</v>
      </c>
      <c r="AE64" s="32">
        <v>0</v>
      </c>
      <c r="AF64" s="32">
        <v>0</v>
      </c>
      <c r="AG64" s="31">
        <v>524</v>
      </c>
      <c r="AH64" s="31">
        <v>550</v>
      </c>
      <c r="AI64" s="32">
        <v>0</v>
      </c>
      <c r="AJ64" s="31">
        <v>11383</v>
      </c>
      <c r="AK64" s="31">
        <v>1074</v>
      </c>
      <c r="AL64" s="43">
        <v>0</v>
      </c>
      <c r="AM64" s="41">
        <v>99789</v>
      </c>
      <c r="AN64" s="28">
        <v>51858</v>
      </c>
      <c r="AO64" s="31">
        <v>12457</v>
      </c>
      <c r="AP64" s="28">
        <v>36548</v>
      </c>
      <c r="AQ64" s="28">
        <v>100863</v>
      </c>
    </row>
    <row r="65" spans="1:43" ht="12.75">
      <c r="A65" s="25" t="s">
        <v>341</v>
      </c>
      <c r="B65" s="26" t="s">
        <v>226</v>
      </c>
      <c r="C65" s="27">
        <v>1333</v>
      </c>
      <c r="D65" s="28">
        <v>24072</v>
      </c>
      <c r="E65" s="83">
        <v>1842</v>
      </c>
      <c r="F65" s="29">
        <v>0</v>
      </c>
      <c r="G65" s="48">
        <v>25914</v>
      </c>
      <c r="H65" s="48">
        <v>1071</v>
      </c>
      <c r="I65" s="28">
        <v>2857</v>
      </c>
      <c r="J65" s="28">
        <v>1322</v>
      </c>
      <c r="K65" s="28">
        <v>225</v>
      </c>
      <c r="L65" s="28">
        <v>2184</v>
      </c>
      <c r="M65" s="28">
        <v>1919</v>
      </c>
      <c r="N65" s="28">
        <v>300</v>
      </c>
      <c r="O65" s="30"/>
      <c r="P65" s="30"/>
      <c r="Q65" s="30"/>
      <c r="R65" s="30"/>
      <c r="S65" s="48">
        <v>8807</v>
      </c>
      <c r="T65" s="30"/>
      <c r="U65" s="30"/>
      <c r="V65" s="30"/>
      <c r="W65" s="30"/>
      <c r="X65" s="29">
        <v>0</v>
      </c>
      <c r="Y65" s="28">
        <v>7184</v>
      </c>
      <c r="Z65" s="28">
        <v>1393</v>
      </c>
      <c r="AA65" s="28">
        <v>1068</v>
      </c>
      <c r="AB65" s="29">
        <v>0</v>
      </c>
      <c r="AC65" s="29">
        <v>0</v>
      </c>
      <c r="AD65" s="41">
        <f>SUM(T65:AC65)</f>
        <v>9645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1">
        <v>9645</v>
      </c>
      <c r="AK65" s="32">
        <v>0</v>
      </c>
      <c r="AL65" s="43">
        <v>0</v>
      </c>
      <c r="AM65" s="41">
        <v>45437</v>
      </c>
      <c r="AN65" s="28">
        <v>25914</v>
      </c>
      <c r="AO65" s="31">
        <v>9645</v>
      </c>
      <c r="AP65" s="28">
        <v>9878</v>
      </c>
      <c r="AQ65" s="28">
        <v>45437</v>
      </c>
    </row>
    <row r="66" spans="1:43" ht="12.75">
      <c r="A66" s="25" t="s">
        <v>129</v>
      </c>
      <c r="B66" s="26" t="s">
        <v>130</v>
      </c>
      <c r="C66" s="27">
        <v>24277</v>
      </c>
      <c r="D66" s="28">
        <v>366888</v>
      </c>
      <c r="E66" s="83">
        <v>128197</v>
      </c>
      <c r="F66" s="29">
        <v>0</v>
      </c>
      <c r="G66" s="48">
        <v>495085</v>
      </c>
      <c r="H66" s="48">
        <v>16155</v>
      </c>
      <c r="I66" s="28">
        <v>31678</v>
      </c>
      <c r="J66" s="28">
        <v>17548</v>
      </c>
      <c r="K66" s="28">
        <v>432</v>
      </c>
      <c r="L66" s="28">
        <v>12140</v>
      </c>
      <c r="M66" s="28">
        <v>41532</v>
      </c>
      <c r="N66" s="28">
        <v>43256</v>
      </c>
      <c r="O66" s="28">
        <v>4145</v>
      </c>
      <c r="P66" s="29">
        <v>0</v>
      </c>
      <c r="Q66" s="29">
        <v>0</v>
      </c>
      <c r="R66" s="28">
        <v>3345</v>
      </c>
      <c r="S66" s="48">
        <v>154076</v>
      </c>
      <c r="T66" s="29">
        <v>0</v>
      </c>
      <c r="U66" s="29">
        <v>0</v>
      </c>
      <c r="V66" s="29">
        <v>0</v>
      </c>
      <c r="W66" s="28">
        <v>15913</v>
      </c>
      <c r="X66" s="28">
        <v>3000</v>
      </c>
      <c r="Y66" s="28">
        <v>80146</v>
      </c>
      <c r="Z66" s="28">
        <v>7094</v>
      </c>
      <c r="AA66" s="28">
        <v>9848</v>
      </c>
      <c r="AB66" s="28">
        <v>11359</v>
      </c>
      <c r="AC66" s="28">
        <v>700</v>
      </c>
      <c r="AD66" s="41">
        <f>SUM(T66:AC66)</f>
        <v>128060</v>
      </c>
      <c r="AE66" s="34" t="s">
        <v>392</v>
      </c>
      <c r="AF66" s="34" t="s">
        <v>392</v>
      </c>
      <c r="AG66" s="34" t="s">
        <v>392</v>
      </c>
      <c r="AH66" s="31">
        <v>3000</v>
      </c>
      <c r="AI66" s="34" t="s">
        <v>392</v>
      </c>
      <c r="AJ66" s="31">
        <v>112147</v>
      </c>
      <c r="AK66" s="31">
        <v>4215</v>
      </c>
      <c r="AL66" s="41">
        <v>1215</v>
      </c>
      <c r="AM66" s="41">
        <v>793376</v>
      </c>
      <c r="AN66" s="28">
        <v>495085</v>
      </c>
      <c r="AO66" s="31">
        <v>112147</v>
      </c>
      <c r="AP66" s="28">
        <v>190359</v>
      </c>
      <c r="AQ66" s="28">
        <v>797591</v>
      </c>
    </row>
    <row r="67" spans="1:43" ht="12.75">
      <c r="A67" s="25" t="s">
        <v>300</v>
      </c>
      <c r="B67" s="26" t="s">
        <v>233</v>
      </c>
      <c r="C67" s="27">
        <v>2797</v>
      </c>
      <c r="D67" s="28">
        <v>97053</v>
      </c>
      <c r="E67" s="83">
        <v>24710</v>
      </c>
      <c r="F67" s="29">
        <v>0</v>
      </c>
      <c r="G67" s="48">
        <v>121763</v>
      </c>
      <c r="H67" s="48">
        <v>2857</v>
      </c>
      <c r="I67" s="28">
        <v>10373</v>
      </c>
      <c r="J67" s="28">
        <v>4633</v>
      </c>
      <c r="K67" s="28">
        <v>227</v>
      </c>
      <c r="L67" s="28">
        <v>7483</v>
      </c>
      <c r="M67" s="28">
        <v>11177</v>
      </c>
      <c r="N67" s="28">
        <v>9032</v>
      </c>
      <c r="O67" s="28">
        <v>30</v>
      </c>
      <c r="P67" s="29">
        <v>0</v>
      </c>
      <c r="Q67" s="29">
        <v>0</v>
      </c>
      <c r="R67" s="28">
        <v>24566</v>
      </c>
      <c r="S67" s="48">
        <v>67521</v>
      </c>
      <c r="T67" s="29">
        <v>0</v>
      </c>
      <c r="U67" s="29">
        <v>0</v>
      </c>
      <c r="V67" s="29">
        <v>0</v>
      </c>
      <c r="W67" s="28">
        <v>1794</v>
      </c>
      <c r="X67" s="28">
        <v>4872</v>
      </c>
      <c r="Y67" s="28">
        <v>17583</v>
      </c>
      <c r="Z67" s="28">
        <v>3007</v>
      </c>
      <c r="AA67" s="28">
        <v>2849</v>
      </c>
      <c r="AB67" s="28">
        <v>3156</v>
      </c>
      <c r="AC67" s="29">
        <v>0</v>
      </c>
      <c r="AD67" s="41">
        <f>SUM(T67:AC67)</f>
        <v>33261</v>
      </c>
      <c r="AE67" s="31">
        <v>529</v>
      </c>
      <c r="AF67" s="32">
        <v>0</v>
      </c>
      <c r="AG67" s="32">
        <v>0</v>
      </c>
      <c r="AH67" s="32">
        <v>0</v>
      </c>
      <c r="AI67" s="32">
        <v>0</v>
      </c>
      <c r="AJ67" s="31">
        <v>31467</v>
      </c>
      <c r="AK67" s="31">
        <v>529</v>
      </c>
      <c r="AL67" s="43">
        <v>0</v>
      </c>
      <c r="AM67" s="41">
        <v>225402</v>
      </c>
      <c r="AN67" s="28">
        <v>121763</v>
      </c>
      <c r="AO67" s="31">
        <v>27124</v>
      </c>
      <c r="AP67" s="28">
        <v>77044</v>
      </c>
      <c r="AQ67" s="28">
        <v>225931</v>
      </c>
    </row>
    <row r="68" spans="1:43" ht="12.75">
      <c r="A68" s="25" t="s">
        <v>231</v>
      </c>
      <c r="B68" s="26" t="s">
        <v>183</v>
      </c>
      <c r="C68" s="27">
        <v>8291</v>
      </c>
      <c r="D68" s="28">
        <v>190559</v>
      </c>
      <c r="E68" s="83">
        <v>19056</v>
      </c>
      <c r="F68" s="29">
        <v>0</v>
      </c>
      <c r="G68" s="48">
        <v>209615</v>
      </c>
      <c r="H68" s="48">
        <v>11391</v>
      </c>
      <c r="I68" s="28">
        <v>2630</v>
      </c>
      <c r="J68" s="28">
        <v>20396</v>
      </c>
      <c r="K68" s="28">
        <v>2069</v>
      </c>
      <c r="L68" s="28">
        <v>9180</v>
      </c>
      <c r="M68" s="28">
        <v>14282</v>
      </c>
      <c r="N68" s="28">
        <v>27402</v>
      </c>
      <c r="O68" s="28">
        <v>563</v>
      </c>
      <c r="P68" s="29">
        <v>0</v>
      </c>
      <c r="Q68" s="29">
        <v>0</v>
      </c>
      <c r="R68" s="28">
        <v>6939</v>
      </c>
      <c r="S68" s="48">
        <v>83461</v>
      </c>
      <c r="T68" s="29">
        <v>0</v>
      </c>
      <c r="U68" s="29">
        <v>0</v>
      </c>
      <c r="V68" s="28">
        <v>5286</v>
      </c>
      <c r="W68" s="28">
        <v>45583</v>
      </c>
      <c r="X68" s="28">
        <v>319</v>
      </c>
      <c r="Y68" s="28">
        <v>32551</v>
      </c>
      <c r="Z68" s="28">
        <v>4066</v>
      </c>
      <c r="AA68" s="28">
        <v>7226</v>
      </c>
      <c r="AB68" s="28">
        <v>5437</v>
      </c>
      <c r="AC68" s="29">
        <v>0</v>
      </c>
      <c r="AD68" s="41">
        <f>SUM(T68:AC68)</f>
        <v>100468</v>
      </c>
      <c r="AE68" s="32">
        <v>0</v>
      </c>
      <c r="AF68" s="32">
        <v>0</v>
      </c>
      <c r="AG68" s="32">
        <v>0</v>
      </c>
      <c r="AH68" s="31">
        <v>456</v>
      </c>
      <c r="AI68" s="31">
        <v>407</v>
      </c>
      <c r="AJ68" s="31">
        <v>49599</v>
      </c>
      <c r="AK68" s="31">
        <v>1513</v>
      </c>
      <c r="AL68" s="41">
        <v>650</v>
      </c>
      <c r="AM68" s="41">
        <v>404935</v>
      </c>
      <c r="AN68" s="28">
        <v>209615</v>
      </c>
      <c r="AO68" s="31">
        <v>50143</v>
      </c>
      <c r="AP68" s="28">
        <v>146690</v>
      </c>
      <c r="AQ68" s="28">
        <v>406448</v>
      </c>
    </row>
    <row r="69" spans="1:43" ht="12.75">
      <c r="A69" s="25" t="s">
        <v>194</v>
      </c>
      <c r="B69" s="26" t="s">
        <v>67</v>
      </c>
      <c r="C69" s="27">
        <v>11005</v>
      </c>
      <c r="D69" s="28">
        <v>190177</v>
      </c>
      <c r="E69" s="83">
        <v>26805</v>
      </c>
      <c r="F69" s="29">
        <v>0</v>
      </c>
      <c r="G69" s="48">
        <v>216982</v>
      </c>
      <c r="H69" s="48">
        <v>7566</v>
      </c>
      <c r="I69" s="28">
        <v>19034</v>
      </c>
      <c r="J69" s="28">
        <v>5316</v>
      </c>
      <c r="K69" s="28">
        <v>508</v>
      </c>
      <c r="L69" s="28">
        <v>5839</v>
      </c>
      <c r="M69" s="28">
        <v>13669</v>
      </c>
      <c r="N69" s="28">
        <v>9139</v>
      </c>
      <c r="O69" s="28">
        <v>110</v>
      </c>
      <c r="P69" s="29">
        <v>0</v>
      </c>
      <c r="Q69" s="29">
        <v>0</v>
      </c>
      <c r="R69" s="28">
        <v>418</v>
      </c>
      <c r="S69" s="48">
        <v>54033</v>
      </c>
      <c r="T69" s="29">
        <v>0</v>
      </c>
      <c r="U69" s="29">
        <v>0</v>
      </c>
      <c r="V69" s="29">
        <v>0</v>
      </c>
      <c r="W69" s="28">
        <v>7178</v>
      </c>
      <c r="X69" s="29">
        <v>0</v>
      </c>
      <c r="Y69" s="28">
        <v>28661</v>
      </c>
      <c r="Z69" s="28">
        <v>4511</v>
      </c>
      <c r="AA69" s="28">
        <v>7446</v>
      </c>
      <c r="AB69" s="28">
        <v>10209</v>
      </c>
      <c r="AC69" s="29">
        <v>0</v>
      </c>
      <c r="AD69" s="41">
        <f>SUM(T69:AC69)</f>
        <v>58005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1">
        <v>50827</v>
      </c>
      <c r="AK69" s="32">
        <v>0</v>
      </c>
      <c r="AL69" s="43">
        <v>0</v>
      </c>
      <c r="AM69" s="41">
        <v>336586</v>
      </c>
      <c r="AN69" s="28">
        <v>216982</v>
      </c>
      <c r="AO69" s="31">
        <v>50827</v>
      </c>
      <c r="AP69" s="28">
        <v>68777</v>
      </c>
      <c r="AQ69" s="28">
        <v>336586</v>
      </c>
    </row>
    <row r="70" spans="1:43" ht="12.75">
      <c r="A70" s="25" t="s">
        <v>337</v>
      </c>
      <c r="B70" s="26" t="s">
        <v>208</v>
      </c>
      <c r="C70" s="27">
        <v>1399</v>
      </c>
      <c r="D70" s="28">
        <v>75718</v>
      </c>
      <c r="E70" s="83">
        <v>5792</v>
      </c>
      <c r="F70" s="29">
        <v>0</v>
      </c>
      <c r="G70" s="48">
        <v>81510</v>
      </c>
      <c r="H70" s="48">
        <v>4216</v>
      </c>
      <c r="I70" s="28">
        <v>3321</v>
      </c>
      <c r="J70" s="28">
        <v>1370</v>
      </c>
      <c r="K70" s="28">
        <v>313</v>
      </c>
      <c r="L70" s="28">
        <v>3266</v>
      </c>
      <c r="M70" s="28">
        <v>12292</v>
      </c>
      <c r="N70" s="28">
        <v>7446</v>
      </c>
      <c r="O70" s="28">
        <v>1361</v>
      </c>
      <c r="P70" s="29">
        <v>0</v>
      </c>
      <c r="Q70" s="29">
        <v>0</v>
      </c>
      <c r="R70" s="28">
        <v>81</v>
      </c>
      <c r="S70" s="48">
        <v>29450</v>
      </c>
      <c r="T70" s="29">
        <v>0</v>
      </c>
      <c r="U70" s="29">
        <v>0</v>
      </c>
      <c r="V70" s="29">
        <v>0</v>
      </c>
      <c r="W70" s="28">
        <v>445</v>
      </c>
      <c r="X70" s="29">
        <v>0</v>
      </c>
      <c r="Y70" s="28">
        <v>6238</v>
      </c>
      <c r="Z70" s="28">
        <v>1872</v>
      </c>
      <c r="AA70" s="28">
        <v>1063</v>
      </c>
      <c r="AB70" s="29">
        <v>0</v>
      </c>
      <c r="AC70" s="28">
        <v>1256</v>
      </c>
      <c r="AD70" s="41">
        <f>SUM(T70:AC70)</f>
        <v>10874</v>
      </c>
      <c r="AE70" s="31">
        <v>700</v>
      </c>
      <c r="AF70" s="32">
        <v>0</v>
      </c>
      <c r="AG70" s="32">
        <v>0</v>
      </c>
      <c r="AH70" s="31">
        <v>3781</v>
      </c>
      <c r="AI70" s="32">
        <v>0</v>
      </c>
      <c r="AJ70" s="31">
        <v>10429</v>
      </c>
      <c r="AK70" s="31">
        <v>12435</v>
      </c>
      <c r="AL70" s="41">
        <v>7954</v>
      </c>
      <c r="AM70" s="41">
        <v>126050</v>
      </c>
      <c r="AN70" s="28">
        <v>81510</v>
      </c>
      <c r="AO70" s="31">
        <v>14910</v>
      </c>
      <c r="AP70" s="28">
        <v>42065</v>
      </c>
      <c r="AQ70" s="28">
        <v>138485</v>
      </c>
    </row>
    <row r="71" spans="1:43" ht="25.5">
      <c r="A71" s="25" t="s">
        <v>110</v>
      </c>
      <c r="B71" s="26" t="s">
        <v>111</v>
      </c>
      <c r="C71" s="27">
        <v>30385</v>
      </c>
      <c r="D71" s="28">
        <v>979622</v>
      </c>
      <c r="E71" s="83">
        <v>315251</v>
      </c>
      <c r="F71" s="29">
        <v>0</v>
      </c>
      <c r="G71" s="48">
        <v>1294873</v>
      </c>
      <c r="H71" s="48">
        <v>82718</v>
      </c>
      <c r="I71" s="28">
        <v>26474</v>
      </c>
      <c r="J71" s="28">
        <v>29953</v>
      </c>
      <c r="K71" s="28">
        <v>1241</v>
      </c>
      <c r="L71" s="28">
        <v>24923</v>
      </c>
      <c r="M71" s="28">
        <v>88070</v>
      </c>
      <c r="N71" s="28">
        <v>162454</v>
      </c>
      <c r="O71" s="28">
        <v>40</v>
      </c>
      <c r="P71" s="29">
        <v>0</v>
      </c>
      <c r="Q71" s="28">
        <v>10734</v>
      </c>
      <c r="R71" s="28">
        <v>3596</v>
      </c>
      <c r="S71" s="48">
        <v>347485</v>
      </c>
      <c r="T71" s="29">
        <v>0</v>
      </c>
      <c r="U71" s="29">
        <v>0</v>
      </c>
      <c r="V71" s="29">
        <v>0</v>
      </c>
      <c r="W71" s="28">
        <v>48728</v>
      </c>
      <c r="X71" s="28">
        <v>20674</v>
      </c>
      <c r="Y71" s="28">
        <v>170877</v>
      </c>
      <c r="Z71" s="28">
        <v>14330</v>
      </c>
      <c r="AA71" s="28">
        <v>58773</v>
      </c>
      <c r="AB71" s="28">
        <v>25964</v>
      </c>
      <c r="AC71" s="28">
        <v>4742</v>
      </c>
      <c r="AD71" s="41">
        <f>SUM(T71:AC71)</f>
        <v>344088</v>
      </c>
      <c r="AE71" s="31">
        <v>5668</v>
      </c>
      <c r="AF71" s="32">
        <v>0</v>
      </c>
      <c r="AG71" s="31">
        <v>342</v>
      </c>
      <c r="AH71" s="32">
        <v>0</v>
      </c>
      <c r="AI71" s="32">
        <v>0</v>
      </c>
      <c r="AJ71" s="31">
        <v>295360</v>
      </c>
      <c r="AK71" s="31">
        <v>6010</v>
      </c>
      <c r="AL71" s="43">
        <v>0</v>
      </c>
      <c r="AM71" s="41">
        <v>2069164</v>
      </c>
      <c r="AN71" s="28">
        <v>1294873</v>
      </c>
      <c r="AO71" s="31">
        <v>280696</v>
      </c>
      <c r="AP71" s="28">
        <v>499605</v>
      </c>
      <c r="AQ71" s="28">
        <v>2075174</v>
      </c>
    </row>
    <row r="72" spans="1:43" ht="12.75">
      <c r="A72" s="25" t="s">
        <v>192</v>
      </c>
      <c r="B72" s="26" t="s">
        <v>193</v>
      </c>
      <c r="C72" s="27">
        <v>11123</v>
      </c>
      <c r="D72" s="28">
        <v>334566</v>
      </c>
      <c r="E72" s="83">
        <v>63941</v>
      </c>
      <c r="F72" s="29">
        <v>0</v>
      </c>
      <c r="G72" s="48">
        <v>398507</v>
      </c>
      <c r="H72" s="48">
        <v>30590</v>
      </c>
      <c r="I72" s="28">
        <v>20359</v>
      </c>
      <c r="J72" s="28">
        <v>15835</v>
      </c>
      <c r="K72" s="28">
        <v>842</v>
      </c>
      <c r="L72" s="28">
        <v>10689</v>
      </c>
      <c r="M72" s="28">
        <v>23961</v>
      </c>
      <c r="N72" s="28">
        <v>33042</v>
      </c>
      <c r="O72" s="28">
        <v>112</v>
      </c>
      <c r="P72" s="29">
        <v>0</v>
      </c>
      <c r="Q72" s="29">
        <v>0</v>
      </c>
      <c r="R72" s="28">
        <v>536</v>
      </c>
      <c r="S72" s="48">
        <v>105376</v>
      </c>
      <c r="T72" s="28">
        <v>68000</v>
      </c>
      <c r="U72" s="29">
        <v>0</v>
      </c>
      <c r="V72" s="28">
        <v>20000</v>
      </c>
      <c r="W72" s="28">
        <v>7094</v>
      </c>
      <c r="X72" s="28">
        <v>3505</v>
      </c>
      <c r="Y72" s="28">
        <v>44642</v>
      </c>
      <c r="Z72" s="28">
        <v>5081</v>
      </c>
      <c r="AA72" s="28">
        <v>5244</v>
      </c>
      <c r="AB72" s="28">
        <v>7136</v>
      </c>
      <c r="AC72" s="29">
        <v>0</v>
      </c>
      <c r="AD72" s="41">
        <f>SUM(T72:AC72)</f>
        <v>160702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1">
        <v>65608</v>
      </c>
      <c r="AK72" s="32">
        <v>0</v>
      </c>
      <c r="AL72" s="43">
        <v>0</v>
      </c>
      <c r="AM72" s="41">
        <v>695175</v>
      </c>
      <c r="AN72" s="28">
        <v>398507</v>
      </c>
      <c r="AO72" s="31">
        <v>62103</v>
      </c>
      <c r="AP72" s="28">
        <v>234565</v>
      </c>
      <c r="AQ72" s="28">
        <v>695175</v>
      </c>
    </row>
    <row r="73" spans="1:43" ht="12.75">
      <c r="A73" s="25" t="s">
        <v>240</v>
      </c>
      <c r="B73" s="26" t="s">
        <v>173</v>
      </c>
      <c r="C73" s="27">
        <v>7041</v>
      </c>
      <c r="D73" s="28">
        <v>257680</v>
      </c>
      <c r="E73" s="83">
        <v>59116</v>
      </c>
      <c r="F73" s="28">
        <v>7275</v>
      </c>
      <c r="G73" s="48">
        <v>324071</v>
      </c>
      <c r="H73" s="48">
        <v>37641</v>
      </c>
      <c r="I73" s="28">
        <v>37242</v>
      </c>
      <c r="J73" s="28">
        <v>5860</v>
      </c>
      <c r="K73" s="28">
        <v>802</v>
      </c>
      <c r="L73" s="28">
        <v>14454</v>
      </c>
      <c r="M73" s="28">
        <v>31011</v>
      </c>
      <c r="N73" s="28">
        <v>30918</v>
      </c>
      <c r="O73" s="28">
        <v>1487</v>
      </c>
      <c r="P73" s="29">
        <v>0</v>
      </c>
      <c r="Q73" s="29">
        <v>0</v>
      </c>
      <c r="R73" s="28">
        <v>844</v>
      </c>
      <c r="S73" s="48">
        <v>122618</v>
      </c>
      <c r="T73" s="29">
        <v>0</v>
      </c>
      <c r="U73" s="29">
        <v>0</v>
      </c>
      <c r="V73" s="29">
        <v>0</v>
      </c>
      <c r="W73" s="28">
        <v>11911</v>
      </c>
      <c r="X73" s="29">
        <v>0</v>
      </c>
      <c r="Y73" s="28">
        <v>59931</v>
      </c>
      <c r="Z73" s="28">
        <v>6111</v>
      </c>
      <c r="AA73" s="28">
        <v>14285</v>
      </c>
      <c r="AB73" s="28">
        <v>7000</v>
      </c>
      <c r="AC73" s="28">
        <v>3193</v>
      </c>
      <c r="AD73" s="41">
        <f>SUM(T73:AC73)</f>
        <v>102431</v>
      </c>
      <c r="AE73" s="31">
        <v>320</v>
      </c>
      <c r="AF73" s="32">
        <v>0</v>
      </c>
      <c r="AG73" s="31">
        <v>25</v>
      </c>
      <c r="AH73" s="32">
        <v>0</v>
      </c>
      <c r="AI73" s="31">
        <v>22</v>
      </c>
      <c r="AJ73" s="31">
        <v>90520</v>
      </c>
      <c r="AK73" s="31">
        <v>367</v>
      </c>
      <c r="AL73" s="43">
        <v>0</v>
      </c>
      <c r="AM73" s="41">
        <v>586761</v>
      </c>
      <c r="AN73" s="28">
        <v>316796</v>
      </c>
      <c r="AO73" s="31">
        <v>90887</v>
      </c>
      <c r="AP73" s="28">
        <v>179445</v>
      </c>
      <c r="AQ73" s="28">
        <v>587128</v>
      </c>
    </row>
    <row r="74" spans="1:43" ht="12.75">
      <c r="A74" s="25" t="s">
        <v>160</v>
      </c>
      <c r="B74" s="26" t="s">
        <v>161</v>
      </c>
      <c r="C74" s="27">
        <v>16391</v>
      </c>
      <c r="D74" s="28">
        <v>770225</v>
      </c>
      <c r="E74" s="83">
        <v>221008</v>
      </c>
      <c r="F74" s="29">
        <v>0</v>
      </c>
      <c r="G74" s="48">
        <v>991233</v>
      </c>
      <c r="H74" s="48">
        <v>63332</v>
      </c>
      <c r="I74" s="28">
        <v>35931</v>
      </c>
      <c r="J74" s="28">
        <v>17294</v>
      </c>
      <c r="K74" s="28">
        <v>1867</v>
      </c>
      <c r="L74" s="28">
        <v>21161</v>
      </c>
      <c r="M74" s="28">
        <v>67323</v>
      </c>
      <c r="N74" s="28">
        <v>19440</v>
      </c>
      <c r="O74" s="28">
        <v>2219</v>
      </c>
      <c r="P74" s="29">
        <v>0</v>
      </c>
      <c r="Q74" s="29">
        <v>0</v>
      </c>
      <c r="R74" s="28">
        <v>3385</v>
      </c>
      <c r="S74" s="48">
        <v>168620</v>
      </c>
      <c r="T74" s="29">
        <v>0</v>
      </c>
      <c r="U74" s="29">
        <v>0</v>
      </c>
      <c r="V74" s="28">
        <v>13889</v>
      </c>
      <c r="W74" s="28">
        <v>13148</v>
      </c>
      <c r="X74" s="29">
        <v>0</v>
      </c>
      <c r="Y74" s="28">
        <v>95198</v>
      </c>
      <c r="Z74" s="28">
        <v>11891</v>
      </c>
      <c r="AA74" s="28">
        <v>72223</v>
      </c>
      <c r="AB74" s="28">
        <v>11312</v>
      </c>
      <c r="AC74" s="29">
        <v>0</v>
      </c>
      <c r="AD74" s="41">
        <f>SUM(T74:AC74)</f>
        <v>217661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1">
        <v>190624</v>
      </c>
      <c r="AK74" s="32">
        <v>0</v>
      </c>
      <c r="AL74" s="43">
        <v>0</v>
      </c>
      <c r="AM74" s="41">
        <v>1440846</v>
      </c>
      <c r="AN74" s="28">
        <v>991233</v>
      </c>
      <c r="AO74" s="31">
        <v>190624</v>
      </c>
      <c r="AP74" s="28">
        <v>258989</v>
      </c>
      <c r="AQ74" s="28">
        <v>1440846</v>
      </c>
    </row>
    <row r="75" spans="1:43" ht="12.75">
      <c r="A75" s="25" t="s">
        <v>218</v>
      </c>
      <c r="B75" s="26" t="s">
        <v>176</v>
      </c>
      <c r="C75" s="27">
        <v>9175</v>
      </c>
      <c r="D75" s="28">
        <v>276136</v>
      </c>
      <c r="E75" s="83">
        <v>113600</v>
      </c>
      <c r="F75" s="29">
        <v>0</v>
      </c>
      <c r="G75" s="48">
        <v>389736</v>
      </c>
      <c r="H75" s="48">
        <v>10623</v>
      </c>
      <c r="I75" s="28">
        <v>21841</v>
      </c>
      <c r="J75" s="28">
        <v>12792</v>
      </c>
      <c r="K75" s="28">
        <v>390</v>
      </c>
      <c r="L75" s="28">
        <v>17031</v>
      </c>
      <c r="M75" s="28">
        <v>23762</v>
      </c>
      <c r="N75" s="28">
        <v>37561</v>
      </c>
      <c r="O75" s="29">
        <v>0</v>
      </c>
      <c r="P75" s="28">
        <v>250</v>
      </c>
      <c r="Q75" s="28">
        <v>250</v>
      </c>
      <c r="R75" s="28">
        <v>721</v>
      </c>
      <c r="S75" s="48">
        <v>114598</v>
      </c>
      <c r="T75" s="29">
        <v>0</v>
      </c>
      <c r="U75" s="29">
        <v>0</v>
      </c>
      <c r="V75" s="29">
        <v>0</v>
      </c>
      <c r="W75" s="28">
        <v>4891</v>
      </c>
      <c r="X75" s="28">
        <v>8228</v>
      </c>
      <c r="Y75" s="28">
        <v>18556</v>
      </c>
      <c r="Z75" s="28">
        <v>2897</v>
      </c>
      <c r="AA75" s="28">
        <v>8722</v>
      </c>
      <c r="AB75" s="28">
        <v>11674</v>
      </c>
      <c r="AC75" s="29">
        <v>0</v>
      </c>
      <c r="AD75" s="41">
        <f>SUM(T75:AC75)</f>
        <v>54968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1">
        <v>50077</v>
      </c>
      <c r="AK75" s="32">
        <v>0</v>
      </c>
      <c r="AL75" s="43">
        <v>0</v>
      </c>
      <c r="AM75" s="41">
        <v>569925</v>
      </c>
      <c r="AN75" s="28">
        <v>389736</v>
      </c>
      <c r="AO75" s="31">
        <v>41849</v>
      </c>
      <c r="AP75" s="28">
        <v>138340</v>
      </c>
      <c r="AQ75" s="28">
        <v>569925</v>
      </c>
    </row>
    <row r="76" spans="1:43" ht="12.75">
      <c r="A76" s="25" t="s">
        <v>55</v>
      </c>
      <c r="B76" s="26" t="s">
        <v>28</v>
      </c>
      <c r="C76" s="27">
        <v>75242</v>
      </c>
      <c r="D76" s="28">
        <v>1169362</v>
      </c>
      <c r="E76" s="83">
        <v>708094</v>
      </c>
      <c r="F76" s="29">
        <v>0</v>
      </c>
      <c r="G76" s="48">
        <v>1877456</v>
      </c>
      <c r="H76" s="48">
        <v>85089</v>
      </c>
      <c r="I76" s="28">
        <v>212254</v>
      </c>
      <c r="J76" s="28">
        <v>117187</v>
      </c>
      <c r="K76" s="28">
        <v>1085</v>
      </c>
      <c r="L76" s="28">
        <v>111929</v>
      </c>
      <c r="M76" s="28">
        <v>288292</v>
      </c>
      <c r="N76" s="28">
        <v>90370</v>
      </c>
      <c r="O76" s="28">
        <v>21013</v>
      </c>
      <c r="P76" s="33" t="s">
        <v>392</v>
      </c>
      <c r="Q76" s="33" t="s">
        <v>392</v>
      </c>
      <c r="R76" s="28">
        <v>4386</v>
      </c>
      <c r="S76" s="48">
        <v>846516</v>
      </c>
      <c r="T76" s="33" t="s">
        <v>392</v>
      </c>
      <c r="U76" s="28">
        <v>976335</v>
      </c>
      <c r="V76" s="28">
        <v>33179</v>
      </c>
      <c r="W76" s="28">
        <v>14481</v>
      </c>
      <c r="X76" s="28">
        <v>27525</v>
      </c>
      <c r="Y76" s="28">
        <v>206361</v>
      </c>
      <c r="Z76" s="28">
        <v>21766</v>
      </c>
      <c r="AA76" s="28">
        <v>112441</v>
      </c>
      <c r="AB76" s="28">
        <v>13350</v>
      </c>
      <c r="AC76" s="28">
        <v>21467</v>
      </c>
      <c r="AD76" s="41">
        <f>SUM(T76:AC76)</f>
        <v>1426905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1">
        <v>402910</v>
      </c>
      <c r="AK76" s="31">
        <v>27525</v>
      </c>
      <c r="AL76" s="41">
        <v>27525</v>
      </c>
      <c r="AM76" s="41">
        <v>4235966</v>
      </c>
      <c r="AN76" s="28">
        <v>1877456</v>
      </c>
      <c r="AO76" s="31">
        <v>375385</v>
      </c>
      <c r="AP76" s="28">
        <v>2010650</v>
      </c>
      <c r="AQ76" s="28">
        <v>4263491</v>
      </c>
    </row>
    <row r="77" spans="1:43" ht="12.75">
      <c r="A77" s="25" t="s">
        <v>219</v>
      </c>
      <c r="B77" s="26" t="s">
        <v>113</v>
      </c>
      <c r="C77" s="27">
        <v>9126</v>
      </c>
      <c r="D77" s="28">
        <v>227828</v>
      </c>
      <c r="E77" s="83">
        <v>97213</v>
      </c>
      <c r="F77" s="29">
        <v>0</v>
      </c>
      <c r="G77" s="48">
        <v>325041</v>
      </c>
      <c r="H77" s="48">
        <v>11839</v>
      </c>
      <c r="I77" s="28">
        <v>14737</v>
      </c>
      <c r="J77" s="28">
        <v>8613</v>
      </c>
      <c r="K77" s="28">
        <v>341</v>
      </c>
      <c r="L77" s="28">
        <v>17480</v>
      </c>
      <c r="M77" s="28">
        <v>17586</v>
      </c>
      <c r="N77" s="28">
        <v>8707</v>
      </c>
      <c r="O77" s="29">
        <v>0</v>
      </c>
      <c r="P77" s="29">
        <v>0</v>
      </c>
      <c r="Q77" s="29">
        <v>0</v>
      </c>
      <c r="R77" s="28">
        <v>32834</v>
      </c>
      <c r="S77" s="48">
        <v>100298</v>
      </c>
      <c r="T77" s="29">
        <v>0</v>
      </c>
      <c r="U77" s="29">
        <v>0</v>
      </c>
      <c r="V77" s="28">
        <v>25211</v>
      </c>
      <c r="W77" s="28">
        <v>5437</v>
      </c>
      <c r="X77" s="29">
        <v>0</v>
      </c>
      <c r="Y77" s="28">
        <v>65654</v>
      </c>
      <c r="Z77" s="28">
        <v>5336</v>
      </c>
      <c r="AA77" s="28">
        <v>25630</v>
      </c>
      <c r="AB77" s="28">
        <v>3000</v>
      </c>
      <c r="AC77" s="29">
        <v>0</v>
      </c>
      <c r="AD77" s="41">
        <f>SUM(T77:AC77)</f>
        <v>130268</v>
      </c>
      <c r="AE77" s="31">
        <v>165</v>
      </c>
      <c r="AF77" s="32">
        <v>0</v>
      </c>
      <c r="AG77" s="32">
        <v>0</v>
      </c>
      <c r="AH77" s="32">
        <v>0</v>
      </c>
      <c r="AI77" s="32">
        <v>0</v>
      </c>
      <c r="AJ77" s="31">
        <v>99620</v>
      </c>
      <c r="AK77" s="31">
        <v>165</v>
      </c>
      <c r="AL77" s="43">
        <v>0</v>
      </c>
      <c r="AM77" s="41">
        <v>567446</v>
      </c>
      <c r="AN77" s="28">
        <v>325041</v>
      </c>
      <c r="AO77" s="31">
        <v>99785</v>
      </c>
      <c r="AP77" s="28">
        <v>142785</v>
      </c>
      <c r="AQ77" s="28">
        <v>567611</v>
      </c>
    </row>
    <row r="78" spans="1:43" ht="12.75">
      <c r="A78" s="25" t="s">
        <v>346</v>
      </c>
      <c r="B78" s="26" t="s">
        <v>217</v>
      </c>
      <c r="C78" s="27">
        <v>1189</v>
      </c>
      <c r="D78" s="28">
        <v>54813</v>
      </c>
      <c r="E78" s="83">
        <v>5922</v>
      </c>
      <c r="F78" s="29">
        <v>0</v>
      </c>
      <c r="G78" s="48">
        <v>60735</v>
      </c>
      <c r="H78" s="48">
        <v>3060</v>
      </c>
      <c r="I78" s="28">
        <v>19287</v>
      </c>
      <c r="J78" s="28">
        <v>2284</v>
      </c>
      <c r="K78" s="28">
        <v>85</v>
      </c>
      <c r="L78" s="28">
        <v>3829</v>
      </c>
      <c r="M78" s="28">
        <v>10533</v>
      </c>
      <c r="N78" s="28">
        <v>2249</v>
      </c>
      <c r="O78" s="28">
        <v>118</v>
      </c>
      <c r="P78" s="29">
        <v>0</v>
      </c>
      <c r="Q78" s="29">
        <v>0</v>
      </c>
      <c r="R78" s="28">
        <v>50</v>
      </c>
      <c r="S78" s="48">
        <v>38435</v>
      </c>
      <c r="T78" s="29">
        <v>0</v>
      </c>
      <c r="U78" s="29">
        <v>0</v>
      </c>
      <c r="V78" s="28">
        <v>2249</v>
      </c>
      <c r="W78" s="28">
        <v>472</v>
      </c>
      <c r="X78" s="28">
        <v>1778</v>
      </c>
      <c r="Y78" s="28">
        <v>6780</v>
      </c>
      <c r="Z78" s="28">
        <v>723</v>
      </c>
      <c r="AA78" s="28">
        <v>1349</v>
      </c>
      <c r="AB78" s="28">
        <v>1000</v>
      </c>
      <c r="AC78" s="29">
        <v>0</v>
      </c>
      <c r="AD78" s="41">
        <f>SUM(T78:AC78)</f>
        <v>14351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1">
        <v>11630</v>
      </c>
      <c r="AK78" s="32">
        <v>0</v>
      </c>
      <c r="AL78" s="43">
        <v>0</v>
      </c>
      <c r="AM78" s="41">
        <v>116581</v>
      </c>
      <c r="AN78" s="28">
        <v>60735</v>
      </c>
      <c r="AO78" s="31">
        <v>9852</v>
      </c>
      <c r="AP78" s="28">
        <v>45994</v>
      </c>
      <c r="AQ78" s="28">
        <v>116581</v>
      </c>
    </row>
    <row r="79" spans="1:43" ht="12.75">
      <c r="A79" s="25" t="s">
        <v>85</v>
      </c>
      <c r="B79" s="26" t="s">
        <v>47</v>
      </c>
      <c r="C79" s="27">
        <v>37608</v>
      </c>
      <c r="D79" s="28">
        <v>865820</v>
      </c>
      <c r="E79" s="83">
        <v>318287</v>
      </c>
      <c r="F79" s="29">
        <v>0</v>
      </c>
      <c r="G79" s="48">
        <v>1184107</v>
      </c>
      <c r="H79" s="48">
        <v>51981</v>
      </c>
      <c r="I79" s="28">
        <v>80841</v>
      </c>
      <c r="J79" s="28">
        <v>16589</v>
      </c>
      <c r="K79" s="28">
        <v>288</v>
      </c>
      <c r="L79" s="28">
        <v>11704</v>
      </c>
      <c r="M79" s="28">
        <v>104355</v>
      </c>
      <c r="N79" s="28">
        <v>33554</v>
      </c>
      <c r="O79" s="28">
        <v>5046</v>
      </c>
      <c r="P79" s="29">
        <v>0</v>
      </c>
      <c r="Q79" s="29">
        <v>0</v>
      </c>
      <c r="R79" s="28">
        <v>1925</v>
      </c>
      <c r="S79" s="48">
        <v>254302</v>
      </c>
      <c r="T79" s="29">
        <v>0</v>
      </c>
      <c r="U79" s="29">
        <v>0</v>
      </c>
      <c r="V79" s="29">
        <v>0</v>
      </c>
      <c r="W79" s="28">
        <v>3577</v>
      </c>
      <c r="X79" s="29">
        <v>0</v>
      </c>
      <c r="Y79" s="28">
        <v>115503</v>
      </c>
      <c r="Z79" s="28">
        <v>17322</v>
      </c>
      <c r="AA79" s="28">
        <v>52175</v>
      </c>
      <c r="AB79" s="28">
        <v>23546</v>
      </c>
      <c r="AC79" s="28">
        <v>2027</v>
      </c>
      <c r="AD79" s="41">
        <f>SUM(T79:AC79)</f>
        <v>214150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1">
        <v>210573</v>
      </c>
      <c r="AK79" s="32">
        <v>0</v>
      </c>
      <c r="AL79" s="43">
        <v>0</v>
      </c>
      <c r="AM79" s="41">
        <v>1704540</v>
      </c>
      <c r="AN79" s="28">
        <v>1184107</v>
      </c>
      <c r="AO79" s="31">
        <v>210573</v>
      </c>
      <c r="AP79" s="28">
        <v>309860</v>
      </c>
      <c r="AQ79" s="28">
        <v>1704540</v>
      </c>
    </row>
    <row r="80" spans="1:43" ht="25.5">
      <c r="A80" s="25" t="s">
        <v>123</v>
      </c>
      <c r="B80" s="26" t="s">
        <v>124</v>
      </c>
      <c r="C80" s="27">
        <v>25740</v>
      </c>
      <c r="D80" s="28">
        <v>440237</v>
      </c>
      <c r="E80" s="83">
        <v>58125</v>
      </c>
      <c r="F80" s="28">
        <v>21096</v>
      </c>
      <c r="G80" s="48">
        <v>519458</v>
      </c>
      <c r="H80" s="48">
        <v>22884</v>
      </c>
      <c r="I80" s="29">
        <v>0</v>
      </c>
      <c r="J80" s="28">
        <v>14471</v>
      </c>
      <c r="K80" s="28">
        <v>1382</v>
      </c>
      <c r="L80" s="28">
        <v>18926</v>
      </c>
      <c r="M80" s="28">
        <v>29075</v>
      </c>
      <c r="N80" s="28">
        <v>31841</v>
      </c>
      <c r="O80" s="29">
        <v>0</v>
      </c>
      <c r="P80" s="29">
        <v>0</v>
      </c>
      <c r="Q80" s="29">
        <v>0</v>
      </c>
      <c r="R80" s="28">
        <v>1609</v>
      </c>
      <c r="S80" s="48">
        <v>97304</v>
      </c>
      <c r="T80" s="29">
        <v>0</v>
      </c>
      <c r="U80" s="29">
        <v>0</v>
      </c>
      <c r="V80" s="29">
        <v>0</v>
      </c>
      <c r="W80" s="28">
        <v>1322</v>
      </c>
      <c r="X80" s="28">
        <v>4815</v>
      </c>
      <c r="Y80" s="28">
        <v>33941</v>
      </c>
      <c r="Z80" s="28">
        <v>5920</v>
      </c>
      <c r="AA80" s="28">
        <v>21916</v>
      </c>
      <c r="AB80" s="28">
        <v>7107</v>
      </c>
      <c r="AC80" s="29">
        <v>0</v>
      </c>
      <c r="AD80" s="41">
        <f>SUM(T80:AC80)</f>
        <v>75021</v>
      </c>
      <c r="AE80" s="31">
        <v>3068</v>
      </c>
      <c r="AF80" s="32">
        <v>0</v>
      </c>
      <c r="AG80" s="31">
        <v>176</v>
      </c>
      <c r="AH80" s="32">
        <v>0</v>
      </c>
      <c r="AI80" s="32">
        <v>0</v>
      </c>
      <c r="AJ80" s="31">
        <v>73699</v>
      </c>
      <c r="AK80" s="31">
        <v>3244</v>
      </c>
      <c r="AL80" s="43">
        <v>0</v>
      </c>
      <c r="AM80" s="41">
        <v>714667</v>
      </c>
      <c r="AN80" s="28">
        <v>498362</v>
      </c>
      <c r="AO80" s="31">
        <v>72128</v>
      </c>
      <c r="AP80" s="28">
        <v>147421</v>
      </c>
      <c r="AQ80" s="28">
        <v>717911</v>
      </c>
    </row>
    <row r="81" spans="1:43" ht="25.5">
      <c r="A81" s="25" t="s">
        <v>246</v>
      </c>
      <c r="B81" s="26" t="s">
        <v>54</v>
      </c>
      <c r="C81" s="27">
        <v>6487</v>
      </c>
      <c r="D81" s="28">
        <v>199346</v>
      </c>
      <c r="E81" s="83">
        <v>29244</v>
      </c>
      <c r="F81" s="29">
        <v>0</v>
      </c>
      <c r="G81" s="48">
        <v>228590</v>
      </c>
      <c r="H81" s="48">
        <v>6550</v>
      </c>
      <c r="I81" s="28">
        <v>45</v>
      </c>
      <c r="J81" s="28">
        <v>5833</v>
      </c>
      <c r="K81" s="28">
        <v>4578</v>
      </c>
      <c r="L81" s="28">
        <v>5473</v>
      </c>
      <c r="M81" s="29">
        <v>0</v>
      </c>
      <c r="N81" s="28">
        <v>2679</v>
      </c>
      <c r="O81" s="29">
        <v>0</v>
      </c>
      <c r="P81" s="29">
        <v>0</v>
      </c>
      <c r="Q81" s="29">
        <v>0</v>
      </c>
      <c r="R81" s="28">
        <v>663</v>
      </c>
      <c r="S81" s="48">
        <v>19271</v>
      </c>
      <c r="T81" s="29">
        <v>0</v>
      </c>
      <c r="U81" s="29">
        <v>0</v>
      </c>
      <c r="V81" s="29">
        <v>0</v>
      </c>
      <c r="W81" s="28">
        <v>1960</v>
      </c>
      <c r="X81" s="28">
        <v>4545</v>
      </c>
      <c r="Y81" s="28">
        <v>42514</v>
      </c>
      <c r="Z81" s="28">
        <v>3028</v>
      </c>
      <c r="AA81" s="28">
        <v>12571</v>
      </c>
      <c r="AB81" s="28">
        <v>9265</v>
      </c>
      <c r="AC81" s="28">
        <v>500</v>
      </c>
      <c r="AD81" s="41">
        <f>SUM(T81:AC81)</f>
        <v>74383</v>
      </c>
      <c r="AE81" s="32">
        <v>0</v>
      </c>
      <c r="AF81" s="32">
        <v>0</v>
      </c>
      <c r="AG81" s="32">
        <v>0</v>
      </c>
      <c r="AH81" s="31">
        <v>456</v>
      </c>
      <c r="AI81" s="32">
        <v>0</v>
      </c>
      <c r="AJ81" s="31">
        <v>72423</v>
      </c>
      <c r="AK81" s="31">
        <v>456</v>
      </c>
      <c r="AL81" s="43">
        <v>0</v>
      </c>
      <c r="AM81" s="41">
        <v>328794</v>
      </c>
      <c r="AN81" s="28">
        <v>228590</v>
      </c>
      <c r="AO81" s="31">
        <v>68334</v>
      </c>
      <c r="AP81" s="28">
        <v>32326</v>
      </c>
      <c r="AQ81" s="28">
        <v>329250</v>
      </c>
    </row>
    <row r="82" spans="1:43" ht="12.75">
      <c r="A82" s="25" t="s">
        <v>107</v>
      </c>
      <c r="B82" s="26" t="s">
        <v>45</v>
      </c>
      <c r="C82" s="27">
        <v>31658</v>
      </c>
      <c r="D82" s="28">
        <v>678720</v>
      </c>
      <c r="E82" s="83">
        <v>129627</v>
      </c>
      <c r="F82" s="28">
        <v>1469</v>
      </c>
      <c r="G82" s="48">
        <v>809816</v>
      </c>
      <c r="H82" s="48">
        <v>25980</v>
      </c>
      <c r="I82" s="28">
        <v>109822</v>
      </c>
      <c r="J82" s="28">
        <v>29971</v>
      </c>
      <c r="K82" s="28">
        <v>798</v>
      </c>
      <c r="L82" s="28">
        <v>35801</v>
      </c>
      <c r="M82" s="28">
        <v>118595</v>
      </c>
      <c r="N82" s="28">
        <v>3375</v>
      </c>
      <c r="O82" s="28">
        <v>18575</v>
      </c>
      <c r="P82" s="29">
        <v>0</v>
      </c>
      <c r="Q82" s="29">
        <v>0</v>
      </c>
      <c r="R82" s="28">
        <v>1310</v>
      </c>
      <c r="S82" s="48">
        <v>318247</v>
      </c>
      <c r="T82" s="29">
        <v>0</v>
      </c>
      <c r="U82" s="29">
        <v>0</v>
      </c>
      <c r="V82" s="29">
        <v>0</v>
      </c>
      <c r="W82" s="29">
        <v>0</v>
      </c>
      <c r="X82" s="28">
        <v>29501</v>
      </c>
      <c r="Y82" s="28">
        <v>79627</v>
      </c>
      <c r="Z82" s="28">
        <v>8239</v>
      </c>
      <c r="AA82" s="28">
        <v>18805</v>
      </c>
      <c r="AB82" s="28">
        <v>17861</v>
      </c>
      <c r="AC82" s="29">
        <v>0</v>
      </c>
      <c r="AD82" s="41">
        <f>SUM(T82:AC82)</f>
        <v>154033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1">
        <v>154033</v>
      </c>
      <c r="AK82" s="31">
        <v>18234</v>
      </c>
      <c r="AL82" s="41">
        <v>18234</v>
      </c>
      <c r="AM82" s="41">
        <v>1308076</v>
      </c>
      <c r="AN82" s="28">
        <v>808347</v>
      </c>
      <c r="AO82" s="31">
        <v>124532</v>
      </c>
      <c r="AP82" s="28">
        <v>393431</v>
      </c>
      <c r="AQ82" s="28">
        <v>1326310</v>
      </c>
    </row>
    <row r="83" spans="1:43" ht="12.75">
      <c r="A83" s="25" t="s">
        <v>289</v>
      </c>
      <c r="B83" s="26" t="s">
        <v>71</v>
      </c>
      <c r="C83" s="27">
        <v>3482</v>
      </c>
      <c r="D83" s="28">
        <v>109897</v>
      </c>
      <c r="E83" s="83">
        <v>13472</v>
      </c>
      <c r="F83" s="29">
        <v>0</v>
      </c>
      <c r="G83" s="48">
        <v>123369</v>
      </c>
      <c r="H83" s="48">
        <v>7311</v>
      </c>
      <c r="I83" s="28">
        <v>16186</v>
      </c>
      <c r="J83" s="28">
        <v>8849</v>
      </c>
      <c r="K83" s="28">
        <v>506</v>
      </c>
      <c r="L83" s="28">
        <v>6479</v>
      </c>
      <c r="M83" s="28">
        <v>11207</v>
      </c>
      <c r="N83" s="28">
        <v>8543</v>
      </c>
      <c r="O83" s="29">
        <v>0</v>
      </c>
      <c r="P83" s="29">
        <v>0</v>
      </c>
      <c r="Q83" s="29">
        <v>0</v>
      </c>
      <c r="R83" s="28">
        <v>315</v>
      </c>
      <c r="S83" s="48">
        <v>52085</v>
      </c>
      <c r="T83" s="29">
        <v>0</v>
      </c>
      <c r="U83" s="29">
        <v>0</v>
      </c>
      <c r="V83" s="29">
        <v>0</v>
      </c>
      <c r="W83" s="28">
        <v>5612</v>
      </c>
      <c r="X83" s="29">
        <v>0</v>
      </c>
      <c r="Y83" s="28">
        <v>32932</v>
      </c>
      <c r="Z83" s="28">
        <v>2823</v>
      </c>
      <c r="AA83" s="28">
        <v>11742</v>
      </c>
      <c r="AB83" s="28">
        <v>5521</v>
      </c>
      <c r="AC83" s="29">
        <v>0</v>
      </c>
      <c r="AD83" s="41">
        <f>SUM(T83:AC83)</f>
        <v>58630</v>
      </c>
      <c r="AE83" s="31">
        <v>510</v>
      </c>
      <c r="AF83" s="32">
        <v>0</v>
      </c>
      <c r="AG83" s="31">
        <v>805</v>
      </c>
      <c r="AH83" s="32">
        <v>0</v>
      </c>
      <c r="AI83" s="32">
        <v>0</v>
      </c>
      <c r="AJ83" s="31">
        <v>53018</v>
      </c>
      <c r="AK83" s="31">
        <v>1315</v>
      </c>
      <c r="AL83" s="43">
        <v>0</v>
      </c>
      <c r="AM83" s="41">
        <v>241395</v>
      </c>
      <c r="AN83" s="28">
        <v>123369</v>
      </c>
      <c r="AO83" s="31">
        <v>54333</v>
      </c>
      <c r="AP83" s="28">
        <v>65008</v>
      </c>
      <c r="AQ83" s="28">
        <v>242710</v>
      </c>
    </row>
    <row r="84" spans="1:43" ht="12.75">
      <c r="A84" s="25" t="s">
        <v>37</v>
      </c>
      <c r="B84" s="26" t="s">
        <v>38</v>
      </c>
      <c r="C84" s="27">
        <v>140680</v>
      </c>
      <c r="D84" s="28">
        <v>3054398</v>
      </c>
      <c r="E84" s="83">
        <v>1025342</v>
      </c>
      <c r="F84" s="29">
        <v>0</v>
      </c>
      <c r="G84" s="48">
        <v>4079740</v>
      </c>
      <c r="H84" s="48">
        <v>176546</v>
      </c>
      <c r="I84" s="28">
        <v>1119867</v>
      </c>
      <c r="J84" s="28">
        <v>12666</v>
      </c>
      <c r="K84" s="28">
        <v>927</v>
      </c>
      <c r="L84" s="28">
        <v>89895</v>
      </c>
      <c r="M84" s="28">
        <v>505795</v>
      </c>
      <c r="N84" s="28">
        <v>14725</v>
      </c>
      <c r="O84" s="28">
        <v>3601</v>
      </c>
      <c r="P84" s="29">
        <v>0</v>
      </c>
      <c r="Q84" s="29">
        <v>0</v>
      </c>
      <c r="R84" s="29">
        <v>0</v>
      </c>
      <c r="S84" s="48">
        <v>1747476</v>
      </c>
      <c r="T84" s="29">
        <v>0</v>
      </c>
      <c r="U84" s="29">
        <v>0</v>
      </c>
      <c r="V84" s="29">
        <v>0</v>
      </c>
      <c r="W84" s="28">
        <v>69739</v>
      </c>
      <c r="X84" s="28">
        <v>32378</v>
      </c>
      <c r="Y84" s="28">
        <v>343257</v>
      </c>
      <c r="Z84" s="28">
        <v>22292</v>
      </c>
      <c r="AA84" s="28">
        <v>102476</v>
      </c>
      <c r="AB84" s="28">
        <v>133470</v>
      </c>
      <c r="AC84" s="29">
        <v>0</v>
      </c>
      <c r="AD84" s="41">
        <f>SUM(T84:AC84)</f>
        <v>703612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1">
        <v>633873</v>
      </c>
      <c r="AK84" s="32">
        <v>0</v>
      </c>
      <c r="AL84" s="43">
        <v>0</v>
      </c>
      <c r="AM84" s="41">
        <v>6707374</v>
      </c>
      <c r="AN84" s="28">
        <v>4079740</v>
      </c>
      <c r="AO84" s="31">
        <v>601495</v>
      </c>
      <c r="AP84" s="28">
        <v>2026139</v>
      </c>
      <c r="AQ84" s="28">
        <v>6707374</v>
      </c>
    </row>
    <row r="85" spans="1:43" ht="12.75">
      <c r="A85" s="25" t="s">
        <v>209</v>
      </c>
      <c r="B85" s="26" t="s">
        <v>38</v>
      </c>
      <c r="C85" s="27">
        <v>10368</v>
      </c>
      <c r="D85" s="28">
        <v>258290</v>
      </c>
      <c r="E85" s="83">
        <v>27620</v>
      </c>
      <c r="F85" s="28">
        <v>1000</v>
      </c>
      <c r="G85" s="48">
        <v>286910</v>
      </c>
      <c r="H85" s="48">
        <v>12281</v>
      </c>
      <c r="I85" s="28">
        <v>13150</v>
      </c>
      <c r="J85" s="28">
        <v>8971</v>
      </c>
      <c r="K85" s="28">
        <v>661</v>
      </c>
      <c r="L85" s="28">
        <v>9750</v>
      </c>
      <c r="M85" s="28">
        <v>36250</v>
      </c>
      <c r="N85" s="28">
        <v>14164</v>
      </c>
      <c r="O85" s="29">
        <v>0</v>
      </c>
      <c r="P85" s="29">
        <v>0</v>
      </c>
      <c r="Q85" s="29">
        <v>0</v>
      </c>
      <c r="R85" s="28">
        <v>9544</v>
      </c>
      <c r="S85" s="48">
        <v>92490</v>
      </c>
      <c r="T85" s="29">
        <v>0</v>
      </c>
      <c r="U85" s="29">
        <v>0</v>
      </c>
      <c r="V85" s="29">
        <v>0</v>
      </c>
      <c r="W85" s="28">
        <v>2961</v>
      </c>
      <c r="X85" s="29">
        <v>0</v>
      </c>
      <c r="Y85" s="28">
        <v>29012</v>
      </c>
      <c r="Z85" s="28">
        <v>4573</v>
      </c>
      <c r="AA85" s="28">
        <v>10218</v>
      </c>
      <c r="AB85" s="28">
        <v>5414</v>
      </c>
      <c r="AC85" s="29">
        <v>0</v>
      </c>
      <c r="AD85" s="41">
        <f>SUM(T85:AC85)</f>
        <v>52178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1">
        <v>49217</v>
      </c>
      <c r="AK85" s="31">
        <v>1110</v>
      </c>
      <c r="AL85" s="41">
        <v>1110</v>
      </c>
      <c r="AM85" s="41">
        <v>443859</v>
      </c>
      <c r="AN85" s="28">
        <v>285910</v>
      </c>
      <c r="AO85" s="31">
        <v>49217</v>
      </c>
      <c r="AP85" s="28">
        <v>109842</v>
      </c>
      <c r="AQ85" s="28">
        <v>444969</v>
      </c>
    </row>
    <row r="86" spans="1:43" ht="12.75">
      <c r="A86" s="25" t="s">
        <v>50</v>
      </c>
      <c r="B86" s="26" t="s">
        <v>28</v>
      </c>
      <c r="C86" s="27">
        <v>80830</v>
      </c>
      <c r="D86" s="28">
        <v>1560588</v>
      </c>
      <c r="E86" s="83">
        <v>597185</v>
      </c>
      <c r="F86" s="29">
        <v>0</v>
      </c>
      <c r="G86" s="48">
        <v>2157773</v>
      </c>
      <c r="H86" s="48">
        <v>32359</v>
      </c>
      <c r="I86" s="28">
        <v>25010</v>
      </c>
      <c r="J86" s="28">
        <v>33793</v>
      </c>
      <c r="K86" s="28">
        <v>91</v>
      </c>
      <c r="L86" s="28">
        <v>57911</v>
      </c>
      <c r="M86" s="28">
        <v>130902</v>
      </c>
      <c r="N86" s="28">
        <v>226900</v>
      </c>
      <c r="O86" s="28">
        <v>11736</v>
      </c>
      <c r="P86" s="29">
        <v>0</v>
      </c>
      <c r="Q86" s="29">
        <v>0</v>
      </c>
      <c r="R86" s="28">
        <v>12560</v>
      </c>
      <c r="S86" s="48">
        <v>498903</v>
      </c>
      <c r="T86" s="29">
        <v>0</v>
      </c>
      <c r="U86" s="29">
        <v>0</v>
      </c>
      <c r="V86" s="29">
        <v>0</v>
      </c>
      <c r="W86" s="28">
        <v>407</v>
      </c>
      <c r="X86" s="29">
        <v>0</v>
      </c>
      <c r="Y86" s="28">
        <v>102002</v>
      </c>
      <c r="Z86" s="28">
        <v>6928</v>
      </c>
      <c r="AA86" s="28">
        <v>81290</v>
      </c>
      <c r="AB86" s="28">
        <v>31705</v>
      </c>
      <c r="AC86" s="29">
        <v>0</v>
      </c>
      <c r="AD86" s="41">
        <f>SUM(T86:AC86)</f>
        <v>222332</v>
      </c>
      <c r="AE86" s="31">
        <v>34</v>
      </c>
      <c r="AF86" s="31">
        <v>155</v>
      </c>
      <c r="AG86" s="31">
        <v>42</v>
      </c>
      <c r="AH86" s="32">
        <v>0</v>
      </c>
      <c r="AI86" s="32">
        <v>0</v>
      </c>
      <c r="AJ86" s="31">
        <v>221925</v>
      </c>
      <c r="AK86" s="31">
        <v>231</v>
      </c>
      <c r="AL86" s="43">
        <v>0</v>
      </c>
      <c r="AM86" s="41">
        <v>2911367</v>
      </c>
      <c r="AN86" s="28">
        <v>2157773</v>
      </c>
      <c r="AO86" s="31">
        <v>222156</v>
      </c>
      <c r="AP86" s="28">
        <v>531669</v>
      </c>
      <c r="AQ86" s="28">
        <v>2911598</v>
      </c>
    </row>
    <row r="87" spans="1:43" ht="12.75">
      <c r="A87" s="25" t="s">
        <v>66</v>
      </c>
      <c r="B87" s="26" t="s">
        <v>67</v>
      </c>
      <c r="C87" s="27">
        <v>58997</v>
      </c>
      <c r="D87" s="28">
        <v>1595392</v>
      </c>
      <c r="E87" s="83">
        <v>656900</v>
      </c>
      <c r="F87" s="29">
        <v>0</v>
      </c>
      <c r="G87" s="48">
        <v>2252292</v>
      </c>
      <c r="H87" s="48">
        <v>80601</v>
      </c>
      <c r="I87" s="28">
        <v>283936</v>
      </c>
      <c r="J87" s="28">
        <v>49487</v>
      </c>
      <c r="K87" s="28">
        <v>10893</v>
      </c>
      <c r="L87" s="28">
        <v>36811</v>
      </c>
      <c r="M87" s="28">
        <v>110755</v>
      </c>
      <c r="N87" s="28">
        <v>18466</v>
      </c>
      <c r="O87" s="28">
        <v>109475</v>
      </c>
      <c r="P87" s="29">
        <v>0</v>
      </c>
      <c r="Q87" s="29">
        <v>0</v>
      </c>
      <c r="R87" s="28">
        <v>3900</v>
      </c>
      <c r="S87" s="48">
        <v>623723</v>
      </c>
      <c r="T87" s="29">
        <v>0</v>
      </c>
      <c r="U87" s="29">
        <v>0</v>
      </c>
      <c r="V87" s="28">
        <v>4900</v>
      </c>
      <c r="W87" s="28">
        <v>230868</v>
      </c>
      <c r="X87" s="28">
        <v>30000</v>
      </c>
      <c r="Y87" s="28">
        <v>275000</v>
      </c>
      <c r="Z87" s="28">
        <v>13000</v>
      </c>
      <c r="AA87" s="28">
        <v>267622</v>
      </c>
      <c r="AB87" s="28">
        <v>266518</v>
      </c>
      <c r="AC87" s="28">
        <v>5000</v>
      </c>
      <c r="AD87" s="41">
        <f>SUM(T87:AC87)</f>
        <v>1092908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1">
        <v>857140</v>
      </c>
      <c r="AK87" s="32">
        <v>0</v>
      </c>
      <c r="AL87" s="43">
        <v>0</v>
      </c>
      <c r="AM87" s="41">
        <v>4049524</v>
      </c>
      <c r="AN87" s="28">
        <v>2252292</v>
      </c>
      <c r="AO87" s="31">
        <v>827140</v>
      </c>
      <c r="AP87" s="28">
        <v>970092</v>
      </c>
      <c r="AQ87" s="28">
        <v>4049524</v>
      </c>
    </row>
    <row r="88" spans="1:43" ht="12.75">
      <c r="A88" s="25" t="s">
        <v>81</v>
      </c>
      <c r="B88" s="26" t="s">
        <v>82</v>
      </c>
      <c r="C88" s="27">
        <v>39364</v>
      </c>
      <c r="D88" s="28">
        <v>1064073</v>
      </c>
      <c r="E88" s="83">
        <v>392073</v>
      </c>
      <c r="F88" s="29">
        <v>0</v>
      </c>
      <c r="G88" s="48">
        <v>1456146</v>
      </c>
      <c r="H88" s="48">
        <v>64825</v>
      </c>
      <c r="I88" s="28">
        <v>86424</v>
      </c>
      <c r="J88" s="28">
        <v>47721</v>
      </c>
      <c r="K88" s="28">
        <v>5209</v>
      </c>
      <c r="L88" s="28">
        <v>32768</v>
      </c>
      <c r="M88" s="28">
        <v>56049</v>
      </c>
      <c r="N88" s="28">
        <v>7906</v>
      </c>
      <c r="O88" s="28">
        <v>13074</v>
      </c>
      <c r="P88" s="29">
        <v>0</v>
      </c>
      <c r="Q88" s="29">
        <v>0</v>
      </c>
      <c r="R88" s="28">
        <v>14684</v>
      </c>
      <c r="S88" s="48">
        <v>263835</v>
      </c>
      <c r="T88" s="29">
        <v>0</v>
      </c>
      <c r="U88" s="29">
        <v>0</v>
      </c>
      <c r="V88" s="28">
        <v>2256</v>
      </c>
      <c r="W88" s="28">
        <v>4402</v>
      </c>
      <c r="X88" s="28">
        <v>27958</v>
      </c>
      <c r="Y88" s="28">
        <v>89744</v>
      </c>
      <c r="Z88" s="28">
        <v>28547</v>
      </c>
      <c r="AA88" s="28">
        <v>60642</v>
      </c>
      <c r="AB88" s="28">
        <v>45449</v>
      </c>
      <c r="AC88" s="28">
        <v>1937</v>
      </c>
      <c r="AD88" s="41">
        <f>SUM(T88:AC88)</f>
        <v>260935</v>
      </c>
      <c r="AE88" s="31">
        <v>3259</v>
      </c>
      <c r="AF88" s="31">
        <v>2438</v>
      </c>
      <c r="AG88" s="31">
        <v>10782</v>
      </c>
      <c r="AH88" s="31">
        <v>2450</v>
      </c>
      <c r="AI88" s="31">
        <v>6660</v>
      </c>
      <c r="AJ88" s="31">
        <v>254277</v>
      </c>
      <c r="AK88" s="31">
        <v>38609</v>
      </c>
      <c r="AL88" s="41">
        <v>13020</v>
      </c>
      <c r="AM88" s="41">
        <v>2045741</v>
      </c>
      <c r="AN88" s="28">
        <v>1456146</v>
      </c>
      <c r="AO88" s="31">
        <v>251908</v>
      </c>
      <c r="AP88" s="28">
        <v>376296</v>
      </c>
      <c r="AQ88" s="28">
        <v>2084350</v>
      </c>
    </row>
    <row r="89" spans="1:43" ht="12.75">
      <c r="A89" s="25" t="s">
        <v>249</v>
      </c>
      <c r="B89" s="26" t="s">
        <v>250</v>
      </c>
      <c r="C89" s="27">
        <v>6220</v>
      </c>
      <c r="D89" s="28">
        <v>190686</v>
      </c>
      <c r="E89" s="83">
        <v>61324</v>
      </c>
      <c r="F89" s="29">
        <v>0</v>
      </c>
      <c r="G89" s="48">
        <v>252010</v>
      </c>
      <c r="H89" s="48">
        <v>6942</v>
      </c>
      <c r="I89" s="28">
        <v>900</v>
      </c>
      <c r="J89" s="28">
        <v>3821</v>
      </c>
      <c r="K89" s="28">
        <v>192</v>
      </c>
      <c r="L89" s="28">
        <v>7157</v>
      </c>
      <c r="M89" s="28">
        <v>16094</v>
      </c>
      <c r="N89" s="28">
        <v>12005</v>
      </c>
      <c r="O89" s="29">
        <v>0</v>
      </c>
      <c r="P89" s="29">
        <v>0</v>
      </c>
      <c r="Q89" s="29">
        <v>0</v>
      </c>
      <c r="R89" s="28">
        <v>990</v>
      </c>
      <c r="S89" s="48">
        <v>41159</v>
      </c>
      <c r="T89" s="29">
        <v>0</v>
      </c>
      <c r="U89" s="28">
        <v>30</v>
      </c>
      <c r="V89" s="28">
        <v>1839</v>
      </c>
      <c r="W89" s="29">
        <v>0</v>
      </c>
      <c r="X89" s="29">
        <v>0</v>
      </c>
      <c r="Y89" s="28">
        <v>21463</v>
      </c>
      <c r="Z89" s="28">
        <v>8008</v>
      </c>
      <c r="AA89" s="28">
        <v>5418</v>
      </c>
      <c r="AB89" s="28">
        <v>3000</v>
      </c>
      <c r="AC89" s="29">
        <v>0</v>
      </c>
      <c r="AD89" s="41">
        <f>SUM(T89:AC89)</f>
        <v>39758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1">
        <v>37889</v>
      </c>
      <c r="AK89" s="31">
        <v>5338</v>
      </c>
      <c r="AL89" s="41">
        <v>5338</v>
      </c>
      <c r="AM89" s="41">
        <v>339869</v>
      </c>
      <c r="AN89" s="28">
        <v>252010</v>
      </c>
      <c r="AO89" s="31">
        <v>37889</v>
      </c>
      <c r="AP89" s="28">
        <v>55308</v>
      </c>
      <c r="AQ89" s="28">
        <v>345207</v>
      </c>
    </row>
    <row r="90" spans="1:43" ht="12.75">
      <c r="A90" s="25" t="s">
        <v>350</v>
      </c>
      <c r="B90" s="26" t="s">
        <v>248</v>
      </c>
      <c r="C90" s="27">
        <v>927</v>
      </c>
      <c r="D90" s="28">
        <v>4528</v>
      </c>
      <c r="E90" s="83">
        <v>357</v>
      </c>
      <c r="F90" s="28">
        <v>111</v>
      </c>
      <c r="G90" s="48">
        <v>4996</v>
      </c>
      <c r="H90" s="48">
        <v>127</v>
      </c>
      <c r="I90" s="28">
        <v>950</v>
      </c>
      <c r="J90" s="28">
        <v>1270</v>
      </c>
      <c r="K90" s="28">
        <v>86</v>
      </c>
      <c r="L90" s="28">
        <v>1577</v>
      </c>
      <c r="M90" s="28">
        <v>4160</v>
      </c>
      <c r="N90" s="28">
        <v>400</v>
      </c>
      <c r="O90" s="30"/>
      <c r="P90" s="28">
        <v>2024</v>
      </c>
      <c r="Q90" s="30"/>
      <c r="R90" s="28">
        <v>1669</v>
      </c>
      <c r="S90" s="48">
        <v>12136</v>
      </c>
      <c r="T90" s="30"/>
      <c r="U90" s="30"/>
      <c r="V90" s="30"/>
      <c r="W90" s="30"/>
      <c r="X90" s="28">
        <v>480</v>
      </c>
      <c r="Y90" s="28">
        <v>893</v>
      </c>
      <c r="Z90" s="29">
        <v>0</v>
      </c>
      <c r="AA90" s="29">
        <v>0</v>
      </c>
      <c r="AB90" s="29">
        <v>0</v>
      </c>
      <c r="AC90" s="29">
        <v>0</v>
      </c>
      <c r="AD90" s="41">
        <f>SUM(T90:AC90)</f>
        <v>1373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1">
        <v>1373</v>
      </c>
      <c r="AK90" s="32">
        <v>0</v>
      </c>
      <c r="AL90" s="43">
        <v>0</v>
      </c>
      <c r="AM90" s="41">
        <v>18632</v>
      </c>
      <c r="AN90" s="28">
        <v>4885</v>
      </c>
      <c r="AO90" s="31">
        <v>893</v>
      </c>
      <c r="AP90" s="28">
        <v>12854</v>
      </c>
      <c r="AQ90" s="28">
        <v>18632</v>
      </c>
    </row>
    <row r="91" spans="1:43" ht="12.75">
      <c r="A91" s="25" t="s">
        <v>214</v>
      </c>
      <c r="B91" s="26" t="s">
        <v>106</v>
      </c>
      <c r="C91" s="27">
        <v>9642</v>
      </c>
      <c r="D91" s="28">
        <v>127947</v>
      </c>
      <c r="E91" s="83">
        <v>22814</v>
      </c>
      <c r="F91" s="29">
        <v>0</v>
      </c>
      <c r="G91" s="48">
        <v>150761</v>
      </c>
      <c r="H91" s="48">
        <v>11380</v>
      </c>
      <c r="I91" s="28">
        <v>14634</v>
      </c>
      <c r="J91" s="28">
        <v>7260</v>
      </c>
      <c r="K91" s="28">
        <v>1051</v>
      </c>
      <c r="L91" s="28">
        <v>3739</v>
      </c>
      <c r="M91" s="28">
        <v>12545</v>
      </c>
      <c r="N91" s="28">
        <v>17302</v>
      </c>
      <c r="O91" s="30"/>
      <c r="P91" s="30"/>
      <c r="Q91" s="30"/>
      <c r="R91" s="28">
        <v>2774</v>
      </c>
      <c r="S91" s="48">
        <v>59305</v>
      </c>
      <c r="T91" s="30"/>
      <c r="U91" s="30"/>
      <c r="V91" s="30"/>
      <c r="W91" s="30"/>
      <c r="X91" s="28">
        <v>6709</v>
      </c>
      <c r="Y91" s="28">
        <v>43251</v>
      </c>
      <c r="Z91" s="28">
        <v>3771</v>
      </c>
      <c r="AA91" s="28">
        <v>21174</v>
      </c>
      <c r="AB91" s="28">
        <v>8353</v>
      </c>
      <c r="AC91" s="28">
        <v>425</v>
      </c>
      <c r="AD91" s="41">
        <f>SUM(T91:AC91)</f>
        <v>83683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1">
        <v>83683</v>
      </c>
      <c r="AK91" s="32">
        <v>0</v>
      </c>
      <c r="AL91" s="43">
        <v>0</v>
      </c>
      <c r="AM91" s="41">
        <v>305129</v>
      </c>
      <c r="AN91" s="28">
        <v>150761</v>
      </c>
      <c r="AO91" s="31">
        <v>76974</v>
      </c>
      <c r="AP91" s="28">
        <v>77394</v>
      </c>
      <c r="AQ91" s="28">
        <v>305129</v>
      </c>
    </row>
    <row r="92" spans="1:43" ht="12.75">
      <c r="A92" s="25" t="s">
        <v>137</v>
      </c>
      <c r="B92" s="26" t="s">
        <v>138</v>
      </c>
      <c r="C92" s="27">
        <v>21932</v>
      </c>
      <c r="D92" s="28">
        <v>889585</v>
      </c>
      <c r="E92" s="83">
        <v>185242</v>
      </c>
      <c r="F92" s="29">
        <v>0</v>
      </c>
      <c r="G92" s="48">
        <v>1074827</v>
      </c>
      <c r="H92" s="48">
        <v>36268</v>
      </c>
      <c r="I92" s="28">
        <v>34281</v>
      </c>
      <c r="J92" s="28">
        <v>24741</v>
      </c>
      <c r="K92" s="28">
        <v>1715</v>
      </c>
      <c r="L92" s="28">
        <v>29131</v>
      </c>
      <c r="M92" s="28">
        <v>88644</v>
      </c>
      <c r="N92" s="28">
        <v>144161</v>
      </c>
      <c r="O92" s="28">
        <v>282</v>
      </c>
      <c r="P92" s="29">
        <v>0</v>
      </c>
      <c r="Q92" s="29">
        <v>0</v>
      </c>
      <c r="R92" s="28">
        <v>3423</v>
      </c>
      <c r="S92" s="48">
        <v>326378</v>
      </c>
      <c r="T92" s="28">
        <v>15000</v>
      </c>
      <c r="U92" s="29">
        <v>0</v>
      </c>
      <c r="V92" s="28">
        <v>363</v>
      </c>
      <c r="W92" s="28">
        <v>36283</v>
      </c>
      <c r="X92" s="28">
        <v>6315</v>
      </c>
      <c r="Y92" s="28">
        <v>136791</v>
      </c>
      <c r="Z92" s="28">
        <v>12075</v>
      </c>
      <c r="AA92" s="28">
        <v>33309</v>
      </c>
      <c r="AB92" s="28">
        <v>26023</v>
      </c>
      <c r="AC92" s="29">
        <v>0</v>
      </c>
      <c r="AD92" s="41">
        <f>SUM(T92:AC92)</f>
        <v>266159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1">
        <v>214513</v>
      </c>
      <c r="AK92" s="32">
        <v>0</v>
      </c>
      <c r="AL92" s="43">
        <v>0</v>
      </c>
      <c r="AM92" s="41">
        <v>1703632</v>
      </c>
      <c r="AN92" s="28">
        <v>1074827</v>
      </c>
      <c r="AO92" s="31">
        <v>208198</v>
      </c>
      <c r="AP92" s="28">
        <v>420607</v>
      </c>
      <c r="AQ92" s="28">
        <v>1703632</v>
      </c>
    </row>
    <row r="93" spans="1:43" ht="12.75">
      <c r="A93" s="25" t="s">
        <v>127</v>
      </c>
      <c r="B93" s="26" t="s">
        <v>128</v>
      </c>
      <c r="C93" s="27">
        <v>24334</v>
      </c>
      <c r="D93" s="28">
        <v>1052079</v>
      </c>
      <c r="E93" s="83">
        <v>324091</v>
      </c>
      <c r="F93" s="29">
        <v>0</v>
      </c>
      <c r="G93" s="48">
        <v>1376170</v>
      </c>
      <c r="H93" s="48">
        <v>27734</v>
      </c>
      <c r="I93" s="28">
        <v>10594</v>
      </c>
      <c r="J93" s="28">
        <v>13650</v>
      </c>
      <c r="K93" s="28">
        <v>123</v>
      </c>
      <c r="L93" s="28">
        <v>30736</v>
      </c>
      <c r="M93" s="28">
        <v>99100</v>
      </c>
      <c r="N93" s="28">
        <v>45617</v>
      </c>
      <c r="O93" s="28">
        <v>12354</v>
      </c>
      <c r="P93" s="29">
        <v>0</v>
      </c>
      <c r="Q93" s="29">
        <v>0</v>
      </c>
      <c r="R93" s="28">
        <v>1934</v>
      </c>
      <c r="S93" s="48">
        <v>214108</v>
      </c>
      <c r="T93" s="29">
        <v>0</v>
      </c>
      <c r="U93" s="29">
        <v>0</v>
      </c>
      <c r="V93" s="29">
        <v>0</v>
      </c>
      <c r="W93" s="28">
        <v>20669</v>
      </c>
      <c r="X93" s="29">
        <v>0</v>
      </c>
      <c r="Y93" s="28">
        <v>96651</v>
      </c>
      <c r="Z93" s="28">
        <v>7937</v>
      </c>
      <c r="AA93" s="28">
        <v>33147</v>
      </c>
      <c r="AB93" s="28">
        <v>24829</v>
      </c>
      <c r="AC93" s="29">
        <v>0</v>
      </c>
      <c r="AD93" s="41">
        <f>SUM(T93:AC93)</f>
        <v>183233</v>
      </c>
      <c r="AE93" s="31">
        <v>5581</v>
      </c>
      <c r="AF93" s="32">
        <v>0</v>
      </c>
      <c r="AG93" s="32">
        <v>0</v>
      </c>
      <c r="AH93" s="32">
        <v>0</v>
      </c>
      <c r="AI93" s="32">
        <v>0</v>
      </c>
      <c r="AJ93" s="31">
        <v>162564</v>
      </c>
      <c r="AK93" s="31">
        <v>5581</v>
      </c>
      <c r="AL93" s="43">
        <v>0</v>
      </c>
      <c r="AM93" s="41">
        <v>1801245</v>
      </c>
      <c r="AN93" s="28">
        <v>1376170</v>
      </c>
      <c r="AO93" s="31">
        <v>168145</v>
      </c>
      <c r="AP93" s="28">
        <v>262511</v>
      </c>
      <c r="AQ93" s="28">
        <v>1806826</v>
      </c>
    </row>
    <row r="94" spans="1:43" ht="12.75">
      <c r="A94" s="25" t="s">
        <v>23</v>
      </c>
      <c r="B94" s="26" t="s">
        <v>24</v>
      </c>
      <c r="C94" s="27">
        <v>877389</v>
      </c>
      <c r="D94" s="28">
        <v>15858967</v>
      </c>
      <c r="E94" s="83">
        <v>6590623</v>
      </c>
      <c r="F94" s="29">
        <v>0</v>
      </c>
      <c r="G94" s="48">
        <v>22449590</v>
      </c>
      <c r="H94" s="48">
        <v>810079</v>
      </c>
      <c r="I94" s="28">
        <v>451243</v>
      </c>
      <c r="J94" s="28">
        <v>509531</v>
      </c>
      <c r="K94" s="28">
        <v>280918</v>
      </c>
      <c r="L94" s="28">
        <v>411659</v>
      </c>
      <c r="M94" s="28">
        <v>1786828</v>
      </c>
      <c r="N94" s="28">
        <v>2309839</v>
      </c>
      <c r="O94" s="28">
        <v>495563</v>
      </c>
      <c r="P94" s="28">
        <v>145236</v>
      </c>
      <c r="Q94" s="29">
        <v>0</v>
      </c>
      <c r="R94" s="28">
        <v>2329496</v>
      </c>
      <c r="S94" s="48">
        <v>8720313</v>
      </c>
      <c r="T94" s="29">
        <v>0</v>
      </c>
      <c r="U94" s="29">
        <v>0</v>
      </c>
      <c r="V94" s="29">
        <v>0</v>
      </c>
      <c r="W94" s="28">
        <v>15154</v>
      </c>
      <c r="X94" s="29">
        <v>0</v>
      </c>
      <c r="Y94" s="28">
        <v>2810240</v>
      </c>
      <c r="Z94" s="28">
        <v>139992</v>
      </c>
      <c r="AA94" s="28">
        <v>1329473</v>
      </c>
      <c r="AB94" s="28">
        <v>1733516</v>
      </c>
      <c r="AC94" s="29">
        <v>0</v>
      </c>
      <c r="AD94" s="41">
        <f>SUM(T94:AC94)</f>
        <v>6028375</v>
      </c>
      <c r="AE94" s="31">
        <v>140886</v>
      </c>
      <c r="AF94" s="32">
        <v>0</v>
      </c>
      <c r="AG94" s="32">
        <v>0</v>
      </c>
      <c r="AH94" s="31">
        <v>653302</v>
      </c>
      <c r="AI94" s="32">
        <v>0</v>
      </c>
      <c r="AJ94" s="31">
        <v>6013221</v>
      </c>
      <c r="AK94" s="31">
        <v>927793</v>
      </c>
      <c r="AL94" s="41">
        <v>133605</v>
      </c>
      <c r="AM94" s="41">
        <v>38008357</v>
      </c>
      <c r="AN94" s="28">
        <v>22449590</v>
      </c>
      <c r="AO94" s="31">
        <v>6807409</v>
      </c>
      <c r="AP94" s="28">
        <v>9679151</v>
      </c>
      <c r="AQ94" s="28">
        <v>38936150</v>
      </c>
    </row>
    <row r="95" spans="1:43" ht="12.75">
      <c r="A95" s="25" t="s">
        <v>92</v>
      </c>
      <c r="B95" s="26" t="s">
        <v>93</v>
      </c>
      <c r="C95" s="27">
        <v>35296</v>
      </c>
      <c r="D95" s="28">
        <v>925386</v>
      </c>
      <c r="E95" s="83">
        <v>245499</v>
      </c>
      <c r="F95" s="33" t="s">
        <v>392</v>
      </c>
      <c r="G95" s="48">
        <v>1170885</v>
      </c>
      <c r="H95" s="48">
        <v>45681</v>
      </c>
      <c r="I95" s="28">
        <v>102329</v>
      </c>
      <c r="J95" s="28">
        <v>24774</v>
      </c>
      <c r="K95" s="28">
        <v>2696</v>
      </c>
      <c r="L95" s="28">
        <v>35213</v>
      </c>
      <c r="M95" s="28">
        <v>76925</v>
      </c>
      <c r="N95" s="28">
        <v>15938</v>
      </c>
      <c r="O95" s="28">
        <v>28853</v>
      </c>
      <c r="P95" s="29">
        <v>0</v>
      </c>
      <c r="Q95" s="29">
        <v>0</v>
      </c>
      <c r="R95" s="28">
        <v>3329</v>
      </c>
      <c r="S95" s="48">
        <v>290057</v>
      </c>
      <c r="T95" s="29">
        <v>0</v>
      </c>
      <c r="U95" s="29">
        <v>0</v>
      </c>
      <c r="V95" s="28">
        <v>240</v>
      </c>
      <c r="W95" s="28">
        <v>55457</v>
      </c>
      <c r="X95" s="28">
        <v>1500</v>
      </c>
      <c r="Y95" s="28">
        <v>122190</v>
      </c>
      <c r="Z95" s="28">
        <v>9319</v>
      </c>
      <c r="AA95" s="28">
        <v>49993</v>
      </c>
      <c r="AB95" s="28">
        <v>48537</v>
      </c>
      <c r="AC95" s="28">
        <v>3629</v>
      </c>
      <c r="AD95" s="41">
        <f>SUM(T95:AC95)</f>
        <v>290865</v>
      </c>
      <c r="AE95" s="31">
        <v>16</v>
      </c>
      <c r="AF95" s="32">
        <v>0</v>
      </c>
      <c r="AG95" s="32">
        <v>0</v>
      </c>
      <c r="AH95" s="31">
        <v>275</v>
      </c>
      <c r="AI95" s="32">
        <v>0</v>
      </c>
      <c r="AJ95" s="31">
        <v>235168</v>
      </c>
      <c r="AK95" s="31">
        <v>9818</v>
      </c>
      <c r="AL95" s="41">
        <v>9527</v>
      </c>
      <c r="AM95" s="41">
        <v>1797488</v>
      </c>
      <c r="AN95" s="28">
        <v>1170885</v>
      </c>
      <c r="AO95" s="31">
        <v>233959</v>
      </c>
      <c r="AP95" s="28">
        <v>402462</v>
      </c>
      <c r="AQ95" s="28">
        <v>1807306</v>
      </c>
    </row>
    <row r="96" spans="1:43" ht="12.75">
      <c r="A96" s="25" t="s">
        <v>310</v>
      </c>
      <c r="B96" s="26" t="s">
        <v>171</v>
      </c>
      <c r="C96" s="27">
        <v>2222</v>
      </c>
      <c r="D96" s="28">
        <v>24323</v>
      </c>
      <c r="E96" s="83">
        <v>9007</v>
      </c>
      <c r="F96" s="33" t="s">
        <v>392</v>
      </c>
      <c r="G96" s="48">
        <v>33330</v>
      </c>
      <c r="H96" s="48">
        <v>3242</v>
      </c>
      <c r="I96" s="28">
        <v>517</v>
      </c>
      <c r="J96" s="28">
        <v>1869</v>
      </c>
      <c r="K96" s="28">
        <v>57</v>
      </c>
      <c r="L96" s="28">
        <v>1088</v>
      </c>
      <c r="M96" s="28">
        <v>3517</v>
      </c>
      <c r="N96" s="28">
        <v>1541</v>
      </c>
      <c r="O96" s="33" t="s">
        <v>392</v>
      </c>
      <c r="P96" s="33" t="s">
        <v>392</v>
      </c>
      <c r="Q96" s="33" t="s">
        <v>392</v>
      </c>
      <c r="R96" s="28">
        <v>1899</v>
      </c>
      <c r="S96" s="48">
        <v>10488</v>
      </c>
      <c r="T96" s="33" t="s">
        <v>392</v>
      </c>
      <c r="U96" s="33" t="s">
        <v>392</v>
      </c>
      <c r="V96" s="33" t="s">
        <v>392</v>
      </c>
      <c r="W96" s="28">
        <v>1482</v>
      </c>
      <c r="X96" s="33" t="s">
        <v>392</v>
      </c>
      <c r="Y96" s="28">
        <v>5469</v>
      </c>
      <c r="Z96" s="28">
        <v>222</v>
      </c>
      <c r="AA96" s="28">
        <v>729</v>
      </c>
      <c r="AB96" s="33" t="s">
        <v>392</v>
      </c>
      <c r="AC96" s="33" t="s">
        <v>392</v>
      </c>
      <c r="AD96" s="41">
        <f>SUM(T96:AC96)</f>
        <v>7902</v>
      </c>
      <c r="AE96" s="34" t="s">
        <v>392</v>
      </c>
      <c r="AF96" s="34" t="s">
        <v>392</v>
      </c>
      <c r="AG96" s="34" t="s">
        <v>392</v>
      </c>
      <c r="AH96" s="34" t="s">
        <v>392</v>
      </c>
      <c r="AI96" s="34" t="s">
        <v>392</v>
      </c>
      <c r="AJ96" s="31">
        <v>6420</v>
      </c>
      <c r="AK96" s="32">
        <v>0</v>
      </c>
      <c r="AL96" s="45" t="s">
        <v>392</v>
      </c>
      <c r="AM96" s="41">
        <v>54962</v>
      </c>
      <c r="AN96" s="28">
        <v>33330</v>
      </c>
      <c r="AO96" s="31">
        <v>6420</v>
      </c>
      <c r="AP96" s="28">
        <v>15212</v>
      </c>
      <c r="AQ96" s="28">
        <v>54962</v>
      </c>
    </row>
    <row r="97" spans="1:43" ht="12.75">
      <c r="A97" s="25" t="s">
        <v>108</v>
      </c>
      <c r="B97" s="26" t="s">
        <v>109</v>
      </c>
      <c r="C97" s="27">
        <v>31525</v>
      </c>
      <c r="D97" s="28">
        <v>1154048</v>
      </c>
      <c r="E97" s="83">
        <v>301684</v>
      </c>
      <c r="F97" s="29">
        <v>0</v>
      </c>
      <c r="G97" s="48">
        <v>1455732</v>
      </c>
      <c r="H97" s="48">
        <v>35368</v>
      </c>
      <c r="I97" s="28">
        <v>20615</v>
      </c>
      <c r="J97" s="28">
        <v>39644</v>
      </c>
      <c r="K97" s="28">
        <v>1968</v>
      </c>
      <c r="L97" s="28">
        <v>28251</v>
      </c>
      <c r="M97" s="28">
        <v>122184</v>
      </c>
      <c r="N97" s="28">
        <v>57521</v>
      </c>
      <c r="O97" s="28">
        <v>260</v>
      </c>
      <c r="P97" s="29">
        <v>0</v>
      </c>
      <c r="Q97" s="29">
        <v>0</v>
      </c>
      <c r="R97" s="28">
        <v>95272</v>
      </c>
      <c r="S97" s="48">
        <v>365715</v>
      </c>
      <c r="T97" s="29">
        <v>0</v>
      </c>
      <c r="U97" s="29">
        <v>0</v>
      </c>
      <c r="V97" s="29">
        <v>0</v>
      </c>
      <c r="W97" s="28">
        <v>21745</v>
      </c>
      <c r="X97" s="28">
        <v>15884</v>
      </c>
      <c r="Y97" s="28">
        <v>137791</v>
      </c>
      <c r="Z97" s="28">
        <v>20380</v>
      </c>
      <c r="AA97" s="28">
        <v>45066</v>
      </c>
      <c r="AB97" s="28">
        <v>27988</v>
      </c>
      <c r="AC97" s="28">
        <v>2987</v>
      </c>
      <c r="AD97" s="41">
        <f>SUM(T97:AC97)</f>
        <v>271841</v>
      </c>
      <c r="AE97" s="31">
        <v>3160</v>
      </c>
      <c r="AF97" s="31">
        <v>20</v>
      </c>
      <c r="AG97" s="32">
        <v>0</v>
      </c>
      <c r="AH97" s="31">
        <v>144</v>
      </c>
      <c r="AI97" s="31">
        <v>300</v>
      </c>
      <c r="AJ97" s="31">
        <v>250096</v>
      </c>
      <c r="AK97" s="31">
        <v>3624</v>
      </c>
      <c r="AL97" s="43">
        <v>0</v>
      </c>
      <c r="AM97" s="41">
        <v>2128656</v>
      </c>
      <c r="AN97" s="28">
        <v>1455732</v>
      </c>
      <c r="AO97" s="31">
        <v>237836</v>
      </c>
      <c r="AP97" s="28">
        <v>438712</v>
      </c>
      <c r="AQ97" s="28">
        <v>2132280</v>
      </c>
    </row>
    <row r="98" spans="1:43" ht="12.75">
      <c r="A98" s="25" t="s">
        <v>105</v>
      </c>
      <c r="B98" s="26" t="s">
        <v>106</v>
      </c>
      <c r="C98" s="27">
        <v>32247</v>
      </c>
      <c r="D98" s="28">
        <v>851246</v>
      </c>
      <c r="E98" s="83">
        <v>195194</v>
      </c>
      <c r="F98" s="28">
        <v>15300</v>
      </c>
      <c r="G98" s="48">
        <v>1061740</v>
      </c>
      <c r="H98" s="48">
        <v>41496</v>
      </c>
      <c r="I98" s="28">
        <v>28688</v>
      </c>
      <c r="J98" s="28">
        <v>54058</v>
      </c>
      <c r="K98" s="28">
        <v>6571</v>
      </c>
      <c r="L98" s="28">
        <v>46137</v>
      </c>
      <c r="M98" s="28">
        <v>55687</v>
      </c>
      <c r="N98" s="28">
        <v>89226</v>
      </c>
      <c r="O98" s="29">
        <v>0</v>
      </c>
      <c r="P98" s="29">
        <v>0</v>
      </c>
      <c r="Q98" s="29">
        <v>0</v>
      </c>
      <c r="R98" s="28">
        <v>26160</v>
      </c>
      <c r="S98" s="48">
        <v>306527</v>
      </c>
      <c r="T98" s="29">
        <v>0</v>
      </c>
      <c r="U98" s="29">
        <v>0</v>
      </c>
      <c r="V98" s="28">
        <v>2007</v>
      </c>
      <c r="W98" s="28">
        <v>11887</v>
      </c>
      <c r="X98" s="28">
        <v>2762</v>
      </c>
      <c r="Y98" s="28">
        <v>226405</v>
      </c>
      <c r="Z98" s="28">
        <v>13617</v>
      </c>
      <c r="AA98" s="28">
        <v>83251</v>
      </c>
      <c r="AB98" s="28">
        <v>73115</v>
      </c>
      <c r="AC98" s="29">
        <v>0</v>
      </c>
      <c r="AD98" s="41">
        <f>SUM(T98:AC98)</f>
        <v>413044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1">
        <v>399150</v>
      </c>
      <c r="AK98" s="31">
        <v>13650</v>
      </c>
      <c r="AL98" s="41">
        <v>13650</v>
      </c>
      <c r="AM98" s="41">
        <v>1822807</v>
      </c>
      <c r="AN98" s="28">
        <v>1046440</v>
      </c>
      <c r="AO98" s="31">
        <v>396388</v>
      </c>
      <c r="AP98" s="28">
        <v>393629</v>
      </c>
      <c r="AQ98" s="28">
        <v>1836457</v>
      </c>
    </row>
    <row r="99" spans="1:43" ht="12.75">
      <c r="A99" s="25" t="s">
        <v>156</v>
      </c>
      <c r="B99" s="26" t="s">
        <v>157</v>
      </c>
      <c r="C99" s="27">
        <v>17797</v>
      </c>
      <c r="D99" s="28">
        <v>480706</v>
      </c>
      <c r="E99" s="83">
        <v>107554</v>
      </c>
      <c r="F99" s="28">
        <v>10140</v>
      </c>
      <c r="G99" s="48">
        <v>598400</v>
      </c>
      <c r="H99" s="48">
        <v>27891</v>
      </c>
      <c r="I99" s="28">
        <v>2183</v>
      </c>
      <c r="J99" s="28">
        <v>9636</v>
      </c>
      <c r="K99" s="28">
        <v>297</v>
      </c>
      <c r="L99" s="28">
        <v>10591</v>
      </c>
      <c r="M99" s="28">
        <v>43389</v>
      </c>
      <c r="N99" s="28">
        <v>34413</v>
      </c>
      <c r="O99" s="29">
        <v>0</v>
      </c>
      <c r="P99" s="29">
        <v>0</v>
      </c>
      <c r="Q99" s="29">
        <v>0</v>
      </c>
      <c r="R99" s="28">
        <v>3311</v>
      </c>
      <c r="S99" s="48">
        <v>103820</v>
      </c>
      <c r="T99" s="29">
        <v>0</v>
      </c>
      <c r="U99" s="29">
        <v>0</v>
      </c>
      <c r="V99" s="29">
        <v>0</v>
      </c>
      <c r="W99" s="28">
        <v>7874</v>
      </c>
      <c r="X99" s="28">
        <v>9832</v>
      </c>
      <c r="Y99" s="28">
        <v>53542</v>
      </c>
      <c r="Z99" s="28">
        <v>5547</v>
      </c>
      <c r="AA99" s="28">
        <v>21502</v>
      </c>
      <c r="AB99" s="28">
        <v>6505</v>
      </c>
      <c r="AC99" s="29">
        <v>0</v>
      </c>
      <c r="AD99" s="41">
        <f>SUM(T99:AC99)</f>
        <v>104802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1">
        <v>96928</v>
      </c>
      <c r="AK99" s="32">
        <v>0</v>
      </c>
      <c r="AL99" s="43">
        <v>0</v>
      </c>
      <c r="AM99" s="41">
        <v>834913</v>
      </c>
      <c r="AN99" s="28">
        <v>588260</v>
      </c>
      <c r="AO99" s="31">
        <v>87096</v>
      </c>
      <c r="AP99" s="28">
        <v>159557</v>
      </c>
      <c r="AQ99" s="28">
        <v>834913</v>
      </c>
    </row>
    <row r="100" spans="1:43" ht="12.75">
      <c r="A100" s="25" t="s">
        <v>103</v>
      </c>
      <c r="B100" s="26" t="s">
        <v>104</v>
      </c>
      <c r="C100" s="27">
        <v>32428</v>
      </c>
      <c r="D100" s="28">
        <v>550678</v>
      </c>
      <c r="E100" s="83">
        <v>175812</v>
      </c>
      <c r="F100" s="29">
        <v>0</v>
      </c>
      <c r="G100" s="48">
        <v>726490</v>
      </c>
      <c r="H100" s="48">
        <v>13315</v>
      </c>
      <c r="I100" s="28">
        <v>24898</v>
      </c>
      <c r="J100" s="28">
        <v>15595</v>
      </c>
      <c r="K100" s="28">
        <v>1851</v>
      </c>
      <c r="L100" s="28">
        <v>13078</v>
      </c>
      <c r="M100" s="28">
        <v>64818</v>
      </c>
      <c r="N100" s="28">
        <v>69466</v>
      </c>
      <c r="O100" s="28">
        <v>1131</v>
      </c>
      <c r="P100" s="28">
        <v>16174</v>
      </c>
      <c r="Q100" s="29">
        <v>0</v>
      </c>
      <c r="R100" s="28">
        <v>312</v>
      </c>
      <c r="S100" s="48">
        <v>207323</v>
      </c>
      <c r="T100" s="29">
        <v>0</v>
      </c>
      <c r="U100" s="28">
        <v>8929</v>
      </c>
      <c r="V100" s="29">
        <v>0</v>
      </c>
      <c r="W100" s="28">
        <v>2700</v>
      </c>
      <c r="X100" s="29">
        <v>0</v>
      </c>
      <c r="Y100" s="28">
        <v>74943</v>
      </c>
      <c r="Z100" s="28">
        <v>8259</v>
      </c>
      <c r="AA100" s="28">
        <v>27330</v>
      </c>
      <c r="AB100" s="28">
        <v>9487</v>
      </c>
      <c r="AC100" s="28">
        <v>609</v>
      </c>
      <c r="AD100" s="41">
        <f>SUM(T100:AC100)</f>
        <v>132257</v>
      </c>
      <c r="AE100" s="31">
        <v>5497</v>
      </c>
      <c r="AF100" s="31">
        <v>78</v>
      </c>
      <c r="AG100" s="31">
        <v>1942</v>
      </c>
      <c r="AH100" s="32">
        <v>0</v>
      </c>
      <c r="AI100" s="32">
        <v>0</v>
      </c>
      <c r="AJ100" s="31">
        <v>120628</v>
      </c>
      <c r="AK100" s="31">
        <v>8518</v>
      </c>
      <c r="AL100" s="41">
        <v>1001</v>
      </c>
      <c r="AM100" s="41">
        <v>1079385</v>
      </c>
      <c r="AN100" s="28">
        <v>726490</v>
      </c>
      <c r="AO100" s="31">
        <v>128145</v>
      </c>
      <c r="AP100" s="28">
        <v>233268</v>
      </c>
      <c r="AQ100" s="28">
        <v>1087903</v>
      </c>
    </row>
    <row r="101" spans="1:43" ht="12.75">
      <c r="A101" s="25" t="s">
        <v>64</v>
      </c>
      <c r="B101" s="26" t="s">
        <v>65</v>
      </c>
      <c r="C101" s="27">
        <v>59062</v>
      </c>
      <c r="D101" s="28">
        <v>977666</v>
      </c>
      <c r="E101" s="83">
        <v>278206</v>
      </c>
      <c r="F101" s="28">
        <v>12421</v>
      </c>
      <c r="G101" s="48">
        <v>1268293</v>
      </c>
      <c r="H101" s="48">
        <v>53115</v>
      </c>
      <c r="I101" s="28">
        <v>142499</v>
      </c>
      <c r="J101" s="28">
        <v>36999</v>
      </c>
      <c r="K101" s="28">
        <v>4682</v>
      </c>
      <c r="L101" s="28">
        <v>39780</v>
      </c>
      <c r="M101" s="28">
        <v>104607</v>
      </c>
      <c r="N101" s="28">
        <v>79285</v>
      </c>
      <c r="O101" s="28">
        <v>4806</v>
      </c>
      <c r="P101" s="29">
        <v>0</v>
      </c>
      <c r="Q101" s="28">
        <v>1</v>
      </c>
      <c r="R101" s="28">
        <v>17428</v>
      </c>
      <c r="S101" s="48">
        <v>430087</v>
      </c>
      <c r="T101" s="29">
        <v>0</v>
      </c>
      <c r="U101" s="28">
        <v>1633</v>
      </c>
      <c r="V101" s="28">
        <v>1099</v>
      </c>
      <c r="W101" s="28">
        <v>20892</v>
      </c>
      <c r="X101" s="28">
        <v>4208</v>
      </c>
      <c r="Y101" s="28">
        <v>92009</v>
      </c>
      <c r="Z101" s="28">
        <v>9795</v>
      </c>
      <c r="AA101" s="28">
        <v>45476</v>
      </c>
      <c r="AB101" s="28">
        <v>70274</v>
      </c>
      <c r="AC101" s="28">
        <v>1752</v>
      </c>
      <c r="AD101" s="41">
        <f>SUM(T101:AC101)</f>
        <v>247138</v>
      </c>
      <c r="AE101" s="31">
        <v>1033</v>
      </c>
      <c r="AF101" s="32">
        <v>0</v>
      </c>
      <c r="AG101" s="32">
        <v>0</v>
      </c>
      <c r="AH101" s="31">
        <v>8265</v>
      </c>
      <c r="AI101" s="32">
        <v>0</v>
      </c>
      <c r="AJ101" s="31">
        <v>223514</v>
      </c>
      <c r="AK101" s="31">
        <v>9298</v>
      </c>
      <c r="AL101" s="43">
        <v>0</v>
      </c>
      <c r="AM101" s="41">
        <v>1998633</v>
      </c>
      <c r="AN101" s="28">
        <v>1255872</v>
      </c>
      <c r="AO101" s="31">
        <v>228604</v>
      </c>
      <c r="AP101" s="28">
        <v>523455</v>
      </c>
      <c r="AQ101" s="28">
        <v>2007931</v>
      </c>
    </row>
    <row r="102" spans="1:43" ht="12.75">
      <c r="A102" s="25" t="s">
        <v>116</v>
      </c>
      <c r="B102" s="26" t="s">
        <v>117</v>
      </c>
      <c r="C102" s="27">
        <v>28525</v>
      </c>
      <c r="D102" s="28">
        <v>343836</v>
      </c>
      <c r="E102" s="83">
        <v>97143</v>
      </c>
      <c r="F102" s="28">
        <v>500</v>
      </c>
      <c r="G102" s="48">
        <v>441479</v>
      </c>
      <c r="H102" s="48">
        <v>17087</v>
      </c>
      <c r="I102" s="28">
        <v>51238</v>
      </c>
      <c r="J102" s="28">
        <v>8179</v>
      </c>
      <c r="K102" s="28">
        <v>160</v>
      </c>
      <c r="L102" s="28">
        <v>9763</v>
      </c>
      <c r="M102" s="28">
        <v>56086</v>
      </c>
      <c r="N102" s="28">
        <v>5113</v>
      </c>
      <c r="O102" s="29">
        <v>0</v>
      </c>
      <c r="P102" s="29">
        <v>0</v>
      </c>
      <c r="Q102" s="29">
        <v>0</v>
      </c>
      <c r="R102" s="28">
        <v>970</v>
      </c>
      <c r="S102" s="48">
        <v>131509</v>
      </c>
      <c r="T102" s="29">
        <v>0</v>
      </c>
      <c r="U102" s="29">
        <v>0</v>
      </c>
      <c r="V102" s="29">
        <v>0</v>
      </c>
      <c r="W102" s="28">
        <v>3498</v>
      </c>
      <c r="X102" s="28">
        <v>9084</v>
      </c>
      <c r="Y102" s="28">
        <v>24899</v>
      </c>
      <c r="Z102" s="28">
        <v>5602</v>
      </c>
      <c r="AA102" s="28">
        <v>17281</v>
      </c>
      <c r="AB102" s="28">
        <v>9000</v>
      </c>
      <c r="AC102" s="29">
        <v>0</v>
      </c>
      <c r="AD102" s="41">
        <f>SUM(T102:AC102)</f>
        <v>69364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1">
        <v>65866</v>
      </c>
      <c r="AK102" s="32">
        <v>0</v>
      </c>
      <c r="AL102" s="43">
        <v>0</v>
      </c>
      <c r="AM102" s="41">
        <v>659439</v>
      </c>
      <c r="AN102" s="28">
        <v>440979</v>
      </c>
      <c r="AO102" s="31">
        <v>56782</v>
      </c>
      <c r="AP102" s="28">
        <v>161678</v>
      </c>
      <c r="AQ102" s="28">
        <v>659439</v>
      </c>
    </row>
    <row r="103" spans="1:43" ht="12.75">
      <c r="A103" s="25" t="s">
        <v>44</v>
      </c>
      <c r="B103" s="26" t="s">
        <v>45</v>
      </c>
      <c r="C103" s="27">
        <v>103988</v>
      </c>
      <c r="D103" s="28">
        <v>2448420</v>
      </c>
      <c r="E103" s="83">
        <v>991872</v>
      </c>
      <c r="F103" s="29">
        <v>0</v>
      </c>
      <c r="G103" s="48">
        <v>3440292</v>
      </c>
      <c r="H103" s="48">
        <v>94521</v>
      </c>
      <c r="I103" s="28">
        <v>189952</v>
      </c>
      <c r="J103" s="28">
        <v>110347</v>
      </c>
      <c r="K103" s="28">
        <v>74890</v>
      </c>
      <c r="L103" s="28">
        <v>70569</v>
      </c>
      <c r="M103" s="28">
        <v>205522</v>
      </c>
      <c r="N103" s="28">
        <v>333901</v>
      </c>
      <c r="O103" s="28">
        <v>5767</v>
      </c>
      <c r="P103" s="29">
        <v>0</v>
      </c>
      <c r="Q103" s="29">
        <v>0</v>
      </c>
      <c r="R103" s="28">
        <v>11594</v>
      </c>
      <c r="S103" s="48">
        <v>1002542</v>
      </c>
      <c r="T103" s="29">
        <v>0</v>
      </c>
      <c r="U103" s="29">
        <v>0</v>
      </c>
      <c r="V103" s="28">
        <v>3550</v>
      </c>
      <c r="W103" s="28">
        <v>87576</v>
      </c>
      <c r="X103" s="28">
        <v>88027</v>
      </c>
      <c r="Y103" s="28">
        <v>376452</v>
      </c>
      <c r="Z103" s="28">
        <v>32664</v>
      </c>
      <c r="AA103" s="28">
        <v>115380</v>
      </c>
      <c r="AB103" s="28">
        <v>151443</v>
      </c>
      <c r="AC103" s="28">
        <v>86483</v>
      </c>
      <c r="AD103" s="41">
        <f>SUM(T103:AC103)</f>
        <v>941575</v>
      </c>
      <c r="AE103" s="31">
        <v>2782</v>
      </c>
      <c r="AF103" s="32">
        <v>0</v>
      </c>
      <c r="AG103" s="32">
        <v>0</v>
      </c>
      <c r="AH103" s="32">
        <v>0</v>
      </c>
      <c r="AI103" s="31">
        <v>500</v>
      </c>
      <c r="AJ103" s="31">
        <v>850449</v>
      </c>
      <c r="AK103" s="31">
        <v>3282</v>
      </c>
      <c r="AL103" s="43">
        <v>0</v>
      </c>
      <c r="AM103" s="41">
        <v>5478930</v>
      </c>
      <c r="AN103" s="28">
        <v>3440292</v>
      </c>
      <c r="AO103" s="31">
        <v>765704</v>
      </c>
      <c r="AP103" s="28">
        <v>1276216</v>
      </c>
      <c r="AQ103" s="28">
        <v>5482212</v>
      </c>
    </row>
    <row r="104" spans="1:43" ht="12.75">
      <c r="A104" s="25" t="s">
        <v>323</v>
      </c>
      <c r="B104" s="26" t="s">
        <v>113</v>
      </c>
      <c r="C104" s="27">
        <v>1756</v>
      </c>
      <c r="D104" s="28">
        <v>34440</v>
      </c>
      <c r="E104" s="83">
        <v>2635</v>
      </c>
      <c r="F104" s="29">
        <v>0</v>
      </c>
      <c r="G104" s="48">
        <v>37075</v>
      </c>
      <c r="H104" s="48">
        <v>596</v>
      </c>
      <c r="I104" s="28">
        <v>2441</v>
      </c>
      <c r="J104" s="28">
        <v>1639</v>
      </c>
      <c r="K104" s="28">
        <v>115</v>
      </c>
      <c r="L104" s="28">
        <v>421</v>
      </c>
      <c r="M104" s="28">
        <v>2182</v>
      </c>
      <c r="N104" s="29">
        <v>0</v>
      </c>
      <c r="O104" s="29">
        <v>0</v>
      </c>
      <c r="P104" s="29">
        <v>0</v>
      </c>
      <c r="Q104" s="29">
        <v>0</v>
      </c>
      <c r="R104" s="28">
        <v>422</v>
      </c>
      <c r="S104" s="48">
        <v>7220</v>
      </c>
      <c r="T104" s="29">
        <v>0</v>
      </c>
      <c r="U104" s="29">
        <v>0</v>
      </c>
      <c r="V104" s="28">
        <v>400</v>
      </c>
      <c r="W104" s="29">
        <v>0</v>
      </c>
      <c r="X104" s="29">
        <v>0</v>
      </c>
      <c r="Y104" s="28">
        <v>2894</v>
      </c>
      <c r="Z104" s="28">
        <v>1171</v>
      </c>
      <c r="AA104" s="28">
        <v>4852</v>
      </c>
      <c r="AB104" s="29">
        <v>0</v>
      </c>
      <c r="AC104" s="29">
        <v>0</v>
      </c>
      <c r="AD104" s="41">
        <f>SUM(T104:AC104)</f>
        <v>9317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1">
        <v>8917</v>
      </c>
      <c r="AK104" s="32">
        <v>0</v>
      </c>
      <c r="AL104" s="43">
        <v>0</v>
      </c>
      <c r="AM104" s="41">
        <v>54208</v>
      </c>
      <c r="AN104" s="28">
        <v>37075</v>
      </c>
      <c r="AO104" s="31">
        <v>8917</v>
      </c>
      <c r="AP104" s="28">
        <v>8216</v>
      </c>
      <c r="AQ104" s="28">
        <v>54208</v>
      </c>
    </row>
    <row r="105" spans="1:43" ht="12.75">
      <c r="A105" s="25" t="s">
        <v>331</v>
      </c>
      <c r="B105" s="26" t="s">
        <v>173</v>
      </c>
      <c r="C105" s="27">
        <v>1577</v>
      </c>
      <c r="D105" s="30"/>
      <c r="E105" s="83"/>
      <c r="F105" s="30"/>
      <c r="G105" s="50">
        <v>0</v>
      </c>
      <c r="H105" s="52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50">
        <v>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41">
        <f>SUM(T105:AC105)</f>
        <v>0</v>
      </c>
      <c r="AE105" s="39"/>
      <c r="AF105" s="39"/>
      <c r="AG105" s="39"/>
      <c r="AH105" s="39"/>
      <c r="AI105" s="39"/>
      <c r="AJ105" s="32">
        <v>0</v>
      </c>
      <c r="AK105" s="32">
        <v>0</v>
      </c>
      <c r="AL105" s="47"/>
      <c r="AM105" s="43">
        <v>0</v>
      </c>
      <c r="AN105" s="29">
        <v>0</v>
      </c>
      <c r="AO105" s="32">
        <v>0</v>
      </c>
      <c r="AP105" s="29">
        <v>0</v>
      </c>
      <c r="AQ105" s="29">
        <v>0</v>
      </c>
    </row>
    <row r="106" spans="1:43" ht="12.75">
      <c r="A106" s="25" t="s">
        <v>159</v>
      </c>
      <c r="B106" s="26" t="s">
        <v>132</v>
      </c>
      <c r="C106" s="27">
        <v>16557</v>
      </c>
      <c r="D106" s="28">
        <v>566722</v>
      </c>
      <c r="E106" s="83">
        <v>131981</v>
      </c>
      <c r="F106" s="29">
        <v>0</v>
      </c>
      <c r="G106" s="48">
        <v>698703</v>
      </c>
      <c r="H106" s="48">
        <v>49559</v>
      </c>
      <c r="I106" s="28">
        <v>58633</v>
      </c>
      <c r="J106" s="28">
        <v>41975</v>
      </c>
      <c r="K106" s="28">
        <v>2310</v>
      </c>
      <c r="L106" s="28">
        <v>18417</v>
      </c>
      <c r="M106" s="28">
        <v>102117</v>
      </c>
      <c r="N106" s="28">
        <v>86763</v>
      </c>
      <c r="O106" s="28">
        <v>7827</v>
      </c>
      <c r="P106" s="29">
        <v>0</v>
      </c>
      <c r="Q106" s="28">
        <v>7541</v>
      </c>
      <c r="R106" s="28">
        <v>1000</v>
      </c>
      <c r="S106" s="48">
        <v>326583</v>
      </c>
      <c r="T106" s="30"/>
      <c r="U106" s="28">
        <v>364230</v>
      </c>
      <c r="V106" s="30"/>
      <c r="W106" s="28">
        <v>80115</v>
      </c>
      <c r="X106" s="28">
        <v>1482</v>
      </c>
      <c r="Y106" s="28">
        <v>51618</v>
      </c>
      <c r="Z106" s="28">
        <v>3839</v>
      </c>
      <c r="AA106" s="28">
        <v>23605</v>
      </c>
      <c r="AB106" s="28">
        <v>15894</v>
      </c>
      <c r="AC106" s="28">
        <v>2598</v>
      </c>
      <c r="AD106" s="41">
        <f>SUM(T106:AC106)</f>
        <v>543381</v>
      </c>
      <c r="AE106" s="31">
        <v>2620</v>
      </c>
      <c r="AF106" s="32">
        <v>0</v>
      </c>
      <c r="AG106" s="31">
        <v>4498</v>
      </c>
      <c r="AH106" s="32">
        <v>0</v>
      </c>
      <c r="AI106" s="32">
        <v>0</v>
      </c>
      <c r="AJ106" s="31">
        <v>99036</v>
      </c>
      <c r="AK106" s="31">
        <v>20018</v>
      </c>
      <c r="AL106" s="41">
        <v>12900</v>
      </c>
      <c r="AM106" s="41">
        <v>1618226</v>
      </c>
      <c r="AN106" s="28">
        <v>698703</v>
      </c>
      <c r="AO106" s="31">
        <v>104672</v>
      </c>
      <c r="AP106" s="28">
        <v>834869</v>
      </c>
      <c r="AQ106" s="28">
        <v>1638244</v>
      </c>
    </row>
    <row r="107" spans="1:43" ht="12.75">
      <c r="A107" s="25" t="s">
        <v>313</v>
      </c>
      <c r="B107" s="26" t="s">
        <v>217</v>
      </c>
      <c r="C107" s="27">
        <v>2140</v>
      </c>
      <c r="D107" s="28">
        <v>84732</v>
      </c>
      <c r="E107" s="83">
        <v>13390</v>
      </c>
      <c r="F107" s="29">
        <v>0</v>
      </c>
      <c r="G107" s="48">
        <v>98122</v>
      </c>
      <c r="H107" s="48">
        <v>1928</v>
      </c>
      <c r="I107" s="28">
        <v>4950</v>
      </c>
      <c r="J107" s="28">
        <v>4567</v>
      </c>
      <c r="K107" s="28">
        <v>86</v>
      </c>
      <c r="L107" s="28">
        <v>9770</v>
      </c>
      <c r="M107" s="28">
        <v>14584</v>
      </c>
      <c r="N107" s="28">
        <v>14003</v>
      </c>
      <c r="O107" s="29">
        <v>0</v>
      </c>
      <c r="P107" s="28">
        <v>1000</v>
      </c>
      <c r="Q107" s="29">
        <v>0</v>
      </c>
      <c r="R107" s="28">
        <v>3581</v>
      </c>
      <c r="S107" s="48">
        <v>52541</v>
      </c>
      <c r="T107" s="29">
        <v>0</v>
      </c>
      <c r="U107" s="29">
        <v>0</v>
      </c>
      <c r="V107" s="29">
        <v>0</v>
      </c>
      <c r="W107" s="28">
        <v>2531</v>
      </c>
      <c r="X107" s="28">
        <v>600</v>
      </c>
      <c r="Y107" s="28">
        <v>28043</v>
      </c>
      <c r="Z107" s="28">
        <v>2302</v>
      </c>
      <c r="AA107" s="28">
        <v>12828</v>
      </c>
      <c r="AB107" s="28">
        <v>1789</v>
      </c>
      <c r="AC107" s="33" t="s">
        <v>392</v>
      </c>
      <c r="AD107" s="41">
        <f>SUM(T107:AC107)</f>
        <v>48093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1">
        <v>45562</v>
      </c>
      <c r="AK107" s="32">
        <v>0</v>
      </c>
      <c r="AL107" s="43">
        <v>0</v>
      </c>
      <c r="AM107" s="41">
        <v>200684</v>
      </c>
      <c r="AN107" s="28">
        <v>98122</v>
      </c>
      <c r="AO107" s="31">
        <v>44962</v>
      </c>
      <c r="AP107" s="28">
        <v>57600</v>
      </c>
      <c r="AQ107" s="28">
        <v>200684</v>
      </c>
    </row>
    <row r="108" spans="1:43" ht="12.75">
      <c r="A108" s="25" t="s">
        <v>338</v>
      </c>
      <c r="B108" s="26" t="s">
        <v>161</v>
      </c>
      <c r="C108" s="27">
        <v>1397</v>
      </c>
      <c r="D108" s="28">
        <v>58824</v>
      </c>
      <c r="E108" s="83">
        <v>8436</v>
      </c>
      <c r="F108" s="29">
        <v>0</v>
      </c>
      <c r="G108" s="48">
        <v>67260</v>
      </c>
      <c r="H108" s="48">
        <v>2840</v>
      </c>
      <c r="I108" s="28">
        <v>11969</v>
      </c>
      <c r="J108" s="28">
        <v>8954</v>
      </c>
      <c r="K108" s="28">
        <v>319</v>
      </c>
      <c r="L108" s="28">
        <v>3500</v>
      </c>
      <c r="M108" s="28">
        <v>8877</v>
      </c>
      <c r="N108" s="28">
        <v>2736</v>
      </c>
      <c r="O108" s="29">
        <v>0</v>
      </c>
      <c r="P108" s="29">
        <v>0</v>
      </c>
      <c r="Q108" s="29">
        <v>0</v>
      </c>
      <c r="R108" s="29">
        <v>0</v>
      </c>
      <c r="S108" s="48">
        <v>36355</v>
      </c>
      <c r="T108" s="29">
        <v>0</v>
      </c>
      <c r="U108" s="29">
        <v>0</v>
      </c>
      <c r="V108" s="29">
        <v>0</v>
      </c>
      <c r="W108" s="28">
        <v>999</v>
      </c>
      <c r="X108" s="29">
        <v>0</v>
      </c>
      <c r="Y108" s="28">
        <v>15499</v>
      </c>
      <c r="Z108" s="28">
        <v>1499</v>
      </c>
      <c r="AA108" s="28">
        <v>5999</v>
      </c>
      <c r="AB108" s="28">
        <v>1500</v>
      </c>
      <c r="AC108" s="29">
        <v>0</v>
      </c>
      <c r="AD108" s="41">
        <f>SUM(T108:AC108)</f>
        <v>25496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1">
        <v>24497</v>
      </c>
      <c r="AK108" s="32">
        <v>0</v>
      </c>
      <c r="AL108" s="43">
        <v>0</v>
      </c>
      <c r="AM108" s="41">
        <v>131951</v>
      </c>
      <c r="AN108" s="28">
        <v>67260</v>
      </c>
      <c r="AO108" s="31">
        <v>24497</v>
      </c>
      <c r="AP108" s="28">
        <v>40194</v>
      </c>
      <c r="AQ108" s="28">
        <v>131951</v>
      </c>
    </row>
    <row r="109" spans="1:43" ht="12.75">
      <c r="A109" s="25" t="s">
        <v>336</v>
      </c>
      <c r="B109" s="26" t="s">
        <v>244</v>
      </c>
      <c r="C109" s="27">
        <v>1406</v>
      </c>
      <c r="D109" s="28">
        <v>39927</v>
      </c>
      <c r="E109" s="83">
        <v>8847</v>
      </c>
      <c r="F109" s="29">
        <v>0</v>
      </c>
      <c r="G109" s="48">
        <v>48774</v>
      </c>
      <c r="H109" s="48">
        <v>8763</v>
      </c>
      <c r="I109" s="28">
        <v>120</v>
      </c>
      <c r="J109" s="28">
        <v>2526</v>
      </c>
      <c r="K109" s="28">
        <v>87</v>
      </c>
      <c r="L109" s="28">
        <v>3020</v>
      </c>
      <c r="M109" s="28">
        <v>1730</v>
      </c>
      <c r="N109" s="28">
        <v>3685</v>
      </c>
      <c r="O109" s="29">
        <v>0</v>
      </c>
      <c r="P109" s="29">
        <v>0</v>
      </c>
      <c r="Q109" s="29">
        <v>0</v>
      </c>
      <c r="R109" s="28">
        <v>255</v>
      </c>
      <c r="S109" s="48">
        <v>11423</v>
      </c>
      <c r="T109" s="29">
        <v>0</v>
      </c>
      <c r="U109" s="29">
        <v>0</v>
      </c>
      <c r="V109" s="29">
        <v>0</v>
      </c>
      <c r="W109" s="28">
        <v>1480</v>
      </c>
      <c r="X109" s="29">
        <v>0</v>
      </c>
      <c r="Y109" s="28">
        <v>4143</v>
      </c>
      <c r="Z109" s="28">
        <v>942</v>
      </c>
      <c r="AA109" s="28">
        <v>686</v>
      </c>
      <c r="AB109" s="33" t="s">
        <v>392</v>
      </c>
      <c r="AC109" s="33" t="s">
        <v>392</v>
      </c>
      <c r="AD109" s="41">
        <f>SUM(T109:AC109)</f>
        <v>7251</v>
      </c>
      <c r="AE109" s="34" t="s">
        <v>392</v>
      </c>
      <c r="AF109" s="34" t="s">
        <v>392</v>
      </c>
      <c r="AG109" s="34" t="s">
        <v>392</v>
      </c>
      <c r="AH109" s="34" t="s">
        <v>392</v>
      </c>
      <c r="AI109" s="34" t="s">
        <v>392</v>
      </c>
      <c r="AJ109" s="31">
        <v>5771</v>
      </c>
      <c r="AK109" s="32">
        <v>0</v>
      </c>
      <c r="AL109" s="43">
        <v>0</v>
      </c>
      <c r="AM109" s="41">
        <v>76211</v>
      </c>
      <c r="AN109" s="28">
        <v>48774</v>
      </c>
      <c r="AO109" s="31">
        <v>5771</v>
      </c>
      <c r="AP109" s="28">
        <v>21666</v>
      </c>
      <c r="AQ109" s="28">
        <v>76211</v>
      </c>
    </row>
    <row r="110" spans="1:43" ht="12.75">
      <c r="A110" s="25" t="s">
        <v>340</v>
      </c>
      <c r="B110" s="26" t="s">
        <v>111</v>
      </c>
      <c r="C110" s="27">
        <v>1380</v>
      </c>
      <c r="D110" s="28">
        <v>67234</v>
      </c>
      <c r="E110" s="83">
        <v>5129</v>
      </c>
      <c r="F110" s="29">
        <v>0</v>
      </c>
      <c r="G110" s="48">
        <v>72363</v>
      </c>
      <c r="H110" s="48">
        <v>3674</v>
      </c>
      <c r="I110" s="28">
        <v>8280</v>
      </c>
      <c r="J110" s="28">
        <v>2441</v>
      </c>
      <c r="K110" s="28">
        <v>66</v>
      </c>
      <c r="L110" s="28">
        <v>5433</v>
      </c>
      <c r="M110" s="28">
        <v>12169</v>
      </c>
      <c r="N110" s="28">
        <v>2232</v>
      </c>
      <c r="O110" s="28">
        <v>45</v>
      </c>
      <c r="P110" s="29">
        <v>0</v>
      </c>
      <c r="Q110" s="29">
        <v>0</v>
      </c>
      <c r="R110" s="28">
        <v>1729</v>
      </c>
      <c r="S110" s="48">
        <v>32395</v>
      </c>
      <c r="T110" s="29">
        <v>0</v>
      </c>
      <c r="U110" s="29">
        <v>0</v>
      </c>
      <c r="V110" s="29">
        <v>0</v>
      </c>
      <c r="W110" s="28">
        <v>581</v>
      </c>
      <c r="X110" s="29">
        <v>0</v>
      </c>
      <c r="Y110" s="28">
        <v>6923</v>
      </c>
      <c r="Z110" s="28">
        <v>1410</v>
      </c>
      <c r="AA110" s="28">
        <v>2160</v>
      </c>
      <c r="AB110" s="28">
        <v>1500</v>
      </c>
      <c r="AC110" s="29">
        <v>0</v>
      </c>
      <c r="AD110" s="41">
        <f>SUM(T110:AC110)</f>
        <v>12574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1">
        <v>11993</v>
      </c>
      <c r="AK110" s="32">
        <v>0</v>
      </c>
      <c r="AL110" s="43">
        <v>0</v>
      </c>
      <c r="AM110" s="41">
        <v>121006</v>
      </c>
      <c r="AN110" s="28">
        <v>72363</v>
      </c>
      <c r="AO110" s="31">
        <v>11993</v>
      </c>
      <c r="AP110" s="28">
        <v>36650</v>
      </c>
      <c r="AQ110" s="28">
        <v>121006</v>
      </c>
    </row>
    <row r="111" spans="1:43" ht="12.75">
      <c r="A111" s="25" t="s">
        <v>311</v>
      </c>
      <c r="B111" s="26" t="s">
        <v>79</v>
      </c>
      <c r="C111" s="27">
        <v>2182</v>
      </c>
      <c r="D111" s="28">
        <v>44623</v>
      </c>
      <c r="E111" s="83">
        <v>3980</v>
      </c>
      <c r="F111" s="28">
        <v>4105</v>
      </c>
      <c r="G111" s="48">
        <v>52708</v>
      </c>
      <c r="H111" s="48">
        <v>4438</v>
      </c>
      <c r="I111" s="29">
        <v>0</v>
      </c>
      <c r="J111" s="28">
        <v>1000</v>
      </c>
      <c r="K111" s="28">
        <v>663</v>
      </c>
      <c r="L111" s="28">
        <v>2510</v>
      </c>
      <c r="M111" s="28">
        <v>4731</v>
      </c>
      <c r="N111" s="28">
        <v>7929</v>
      </c>
      <c r="O111" s="29">
        <v>0</v>
      </c>
      <c r="P111" s="29">
        <v>0</v>
      </c>
      <c r="Q111" s="29">
        <v>0</v>
      </c>
      <c r="R111" s="28">
        <v>270</v>
      </c>
      <c r="S111" s="48">
        <v>17103</v>
      </c>
      <c r="T111" s="29">
        <v>0</v>
      </c>
      <c r="U111" s="28">
        <v>1559</v>
      </c>
      <c r="V111" s="28">
        <v>4500</v>
      </c>
      <c r="W111" s="28">
        <v>568</v>
      </c>
      <c r="X111" s="29">
        <v>0</v>
      </c>
      <c r="Y111" s="28">
        <v>8154</v>
      </c>
      <c r="Z111" s="28">
        <v>1417</v>
      </c>
      <c r="AA111" s="28">
        <v>3458</v>
      </c>
      <c r="AB111" s="28">
        <v>1500</v>
      </c>
      <c r="AC111" s="29">
        <v>0</v>
      </c>
      <c r="AD111" s="41">
        <f>SUM(T111:AC111)</f>
        <v>21156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1">
        <v>14529</v>
      </c>
      <c r="AK111" s="32">
        <v>0</v>
      </c>
      <c r="AL111" s="43">
        <v>0</v>
      </c>
      <c r="AM111" s="41">
        <v>95405</v>
      </c>
      <c r="AN111" s="28">
        <v>48603</v>
      </c>
      <c r="AO111" s="31">
        <v>14529</v>
      </c>
      <c r="AP111" s="28">
        <v>32273</v>
      </c>
      <c r="AQ111" s="28">
        <v>95405</v>
      </c>
    </row>
    <row r="112" spans="1:43" ht="12.75">
      <c r="A112" s="25" t="s">
        <v>98</v>
      </c>
      <c r="B112" s="26" t="s">
        <v>99</v>
      </c>
      <c r="C112" s="27">
        <v>33924</v>
      </c>
      <c r="D112" s="28">
        <v>483205</v>
      </c>
      <c r="E112" s="83">
        <v>120888</v>
      </c>
      <c r="F112" s="29">
        <v>0</v>
      </c>
      <c r="G112" s="48">
        <v>604093</v>
      </c>
      <c r="H112" s="48">
        <v>36708</v>
      </c>
      <c r="I112" s="28">
        <v>126993</v>
      </c>
      <c r="J112" s="28">
        <v>10640</v>
      </c>
      <c r="K112" s="28">
        <v>7896</v>
      </c>
      <c r="L112" s="28">
        <v>27775</v>
      </c>
      <c r="M112" s="28">
        <v>63122</v>
      </c>
      <c r="N112" s="28">
        <v>58452</v>
      </c>
      <c r="O112" s="28">
        <v>1362</v>
      </c>
      <c r="P112" s="29">
        <v>0</v>
      </c>
      <c r="Q112" s="29">
        <v>0</v>
      </c>
      <c r="R112" s="28">
        <v>40203</v>
      </c>
      <c r="S112" s="48">
        <v>336443</v>
      </c>
      <c r="T112" s="29">
        <v>0</v>
      </c>
      <c r="U112" s="28">
        <v>37717</v>
      </c>
      <c r="V112" s="29">
        <v>0</v>
      </c>
      <c r="W112" s="28">
        <v>19147</v>
      </c>
      <c r="X112" s="29">
        <v>0</v>
      </c>
      <c r="Y112" s="28">
        <v>80367</v>
      </c>
      <c r="Z112" s="28">
        <v>14418</v>
      </c>
      <c r="AA112" s="28">
        <v>96703</v>
      </c>
      <c r="AB112" s="28">
        <v>16450</v>
      </c>
      <c r="AC112" s="29">
        <v>0</v>
      </c>
      <c r="AD112" s="41">
        <f>SUM(T112:AC112)</f>
        <v>264802</v>
      </c>
      <c r="AE112" s="31">
        <v>1231</v>
      </c>
      <c r="AF112" s="32">
        <v>0</v>
      </c>
      <c r="AG112" s="31"/>
      <c r="AH112" s="31"/>
      <c r="AI112" s="32">
        <v>0</v>
      </c>
      <c r="AJ112" s="31">
        <v>207938</v>
      </c>
      <c r="AK112" s="31">
        <v>1231</v>
      </c>
      <c r="AL112" s="43">
        <v>0</v>
      </c>
      <c r="AM112" s="41">
        <v>1242046</v>
      </c>
      <c r="AN112" s="28">
        <v>604093</v>
      </c>
      <c r="AO112" s="31">
        <v>209169</v>
      </c>
      <c r="AP112" s="28">
        <v>430015</v>
      </c>
      <c r="AQ112" s="28">
        <v>1243277</v>
      </c>
    </row>
    <row r="113" spans="1:43" ht="12.75">
      <c r="A113" s="25" t="s">
        <v>53</v>
      </c>
      <c r="B113" s="26" t="s">
        <v>54</v>
      </c>
      <c r="C113" s="27">
        <v>76265</v>
      </c>
      <c r="D113" s="28">
        <v>2352624</v>
      </c>
      <c r="E113" s="83">
        <v>751248</v>
      </c>
      <c r="F113" s="29">
        <v>0</v>
      </c>
      <c r="G113" s="48">
        <v>3103872</v>
      </c>
      <c r="H113" s="48">
        <v>183105</v>
      </c>
      <c r="I113" s="28">
        <v>116589</v>
      </c>
      <c r="J113" s="28">
        <v>91725</v>
      </c>
      <c r="K113" s="28">
        <v>17357</v>
      </c>
      <c r="L113" s="28">
        <v>88575</v>
      </c>
      <c r="M113" s="28">
        <v>162141</v>
      </c>
      <c r="N113" s="28">
        <v>140001</v>
      </c>
      <c r="O113" s="28">
        <v>25278</v>
      </c>
      <c r="P113" s="29">
        <v>0</v>
      </c>
      <c r="Q113" s="29">
        <v>0</v>
      </c>
      <c r="R113" s="28">
        <v>9892</v>
      </c>
      <c r="S113" s="48">
        <v>651558</v>
      </c>
      <c r="T113" s="29">
        <v>0</v>
      </c>
      <c r="U113" s="29">
        <v>0</v>
      </c>
      <c r="V113" s="29">
        <v>0</v>
      </c>
      <c r="W113" s="28">
        <v>12344</v>
      </c>
      <c r="X113" s="28">
        <v>103880</v>
      </c>
      <c r="Y113" s="28">
        <v>359983</v>
      </c>
      <c r="Z113" s="28">
        <v>21915</v>
      </c>
      <c r="AA113" s="28">
        <v>151514</v>
      </c>
      <c r="AB113" s="28">
        <v>157561</v>
      </c>
      <c r="AC113" s="28">
        <v>12247</v>
      </c>
      <c r="AD113" s="41">
        <f>SUM(T113:AC113)</f>
        <v>819444</v>
      </c>
      <c r="AE113" s="31">
        <v>3057</v>
      </c>
      <c r="AF113" s="32">
        <v>0</v>
      </c>
      <c r="AG113" s="32">
        <v>0</v>
      </c>
      <c r="AH113" s="31">
        <v>9740</v>
      </c>
      <c r="AI113" s="32">
        <v>0</v>
      </c>
      <c r="AJ113" s="31">
        <v>807100</v>
      </c>
      <c r="AK113" s="31">
        <v>12797</v>
      </c>
      <c r="AL113" s="43">
        <v>0</v>
      </c>
      <c r="AM113" s="41">
        <v>4757979</v>
      </c>
      <c r="AN113" s="28">
        <v>3103872</v>
      </c>
      <c r="AO113" s="31">
        <v>716017</v>
      </c>
      <c r="AP113" s="28">
        <v>950887</v>
      </c>
      <c r="AQ113" s="28">
        <v>4770776</v>
      </c>
    </row>
    <row r="114" spans="1:43" ht="12.75">
      <c r="A114" s="25" t="s">
        <v>349</v>
      </c>
      <c r="B114" s="26" t="s">
        <v>63</v>
      </c>
      <c r="C114" s="27">
        <v>935</v>
      </c>
      <c r="D114" s="28">
        <v>42673</v>
      </c>
      <c r="E114" s="83">
        <v>3264</v>
      </c>
      <c r="F114" s="29">
        <v>0</v>
      </c>
      <c r="G114" s="48">
        <v>45937</v>
      </c>
      <c r="H114" s="48">
        <v>1343</v>
      </c>
      <c r="I114" s="28">
        <v>326</v>
      </c>
      <c r="J114" s="28">
        <v>1116</v>
      </c>
      <c r="K114" s="28">
        <v>266</v>
      </c>
      <c r="L114" s="28">
        <v>4243</v>
      </c>
      <c r="M114" s="28">
        <v>8205</v>
      </c>
      <c r="N114" s="28">
        <v>4115</v>
      </c>
      <c r="O114" s="29">
        <v>0</v>
      </c>
      <c r="P114" s="29">
        <v>0</v>
      </c>
      <c r="Q114" s="29">
        <v>0</v>
      </c>
      <c r="R114" s="28">
        <v>1012</v>
      </c>
      <c r="S114" s="48">
        <v>19283</v>
      </c>
      <c r="T114" s="29">
        <v>0</v>
      </c>
      <c r="U114" s="29">
        <v>0</v>
      </c>
      <c r="V114" s="29">
        <v>0</v>
      </c>
      <c r="W114" s="29">
        <v>0</v>
      </c>
      <c r="X114" s="28">
        <v>3484</v>
      </c>
      <c r="Y114" s="28">
        <v>6229</v>
      </c>
      <c r="Z114" s="28">
        <v>665</v>
      </c>
      <c r="AA114" s="28">
        <v>2973</v>
      </c>
      <c r="AB114" s="29">
        <v>0</v>
      </c>
      <c r="AC114" s="29">
        <v>0</v>
      </c>
      <c r="AD114" s="41">
        <f>SUM(T114:AC114)</f>
        <v>13351</v>
      </c>
      <c r="AE114" s="31">
        <v>1500</v>
      </c>
      <c r="AF114" s="32">
        <v>0</v>
      </c>
      <c r="AG114" s="32">
        <v>0</v>
      </c>
      <c r="AH114" s="31">
        <v>1000</v>
      </c>
      <c r="AI114" s="32">
        <v>0</v>
      </c>
      <c r="AJ114" s="31">
        <v>13351</v>
      </c>
      <c r="AK114" s="31">
        <v>7500</v>
      </c>
      <c r="AL114" s="41">
        <v>5000</v>
      </c>
      <c r="AM114" s="41">
        <v>79914</v>
      </c>
      <c r="AN114" s="28">
        <v>45937</v>
      </c>
      <c r="AO114" s="31">
        <v>12367</v>
      </c>
      <c r="AP114" s="28">
        <v>29110</v>
      </c>
      <c r="AQ114" s="28">
        <v>87414</v>
      </c>
    </row>
    <row r="115" spans="1:43" ht="12.75">
      <c r="A115" s="25" t="s">
        <v>86</v>
      </c>
      <c r="B115" s="26" t="s">
        <v>87</v>
      </c>
      <c r="C115" s="27">
        <v>37128</v>
      </c>
      <c r="D115" s="28">
        <v>458245</v>
      </c>
      <c r="E115" s="83">
        <v>101029</v>
      </c>
      <c r="F115" s="29">
        <v>0</v>
      </c>
      <c r="G115" s="48">
        <v>559274</v>
      </c>
      <c r="H115" s="48">
        <v>18166</v>
      </c>
      <c r="I115" s="28">
        <v>17005</v>
      </c>
      <c r="J115" s="28">
        <v>20944</v>
      </c>
      <c r="K115" s="28">
        <v>344</v>
      </c>
      <c r="L115" s="28">
        <v>3225</v>
      </c>
      <c r="M115" s="28">
        <v>84639</v>
      </c>
      <c r="N115" s="28">
        <v>40069</v>
      </c>
      <c r="O115" s="29">
        <v>0</v>
      </c>
      <c r="P115" s="28">
        <v>467864</v>
      </c>
      <c r="Q115" s="29">
        <v>0</v>
      </c>
      <c r="R115" s="28">
        <v>865</v>
      </c>
      <c r="S115" s="48">
        <v>634955</v>
      </c>
      <c r="T115" s="29">
        <v>0</v>
      </c>
      <c r="U115" s="29">
        <v>0</v>
      </c>
      <c r="V115" s="29">
        <v>0</v>
      </c>
      <c r="W115" s="28">
        <v>3834</v>
      </c>
      <c r="X115" s="29">
        <v>0</v>
      </c>
      <c r="Y115" s="28">
        <v>74234</v>
      </c>
      <c r="Z115" s="28">
        <v>5844</v>
      </c>
      <c r="AA115" s="28">
        <v>21985</v>
      </c>
      <c r="AB115" s="28">
        <v>2500</v>
      </c>
      <c r="AC115" s="29">
        <v>0</v>
      </c>
      <c r="AD115" s="41">
        <f>SUM(T115:AC115)</f>
        <v>108397</v>
      </c>
      <c r="AE115" s="31">
        <v>162</v>
      </c>
      <c r="AF115" s="32">
        <v>0</v>
      </c>
      <c r="AG115" s="32">
        <v>0</v>
      </c>
      <c r="AH115" s="31">
        <v>500</v>
      </c>
      <c r="AI115" s="32">
        <v>0</v>
      </c>
      <c r="AJ115" s="31">
        <v>104563</v>
      </c>
      <c r="AK115" s="31">
        <v>662</v>
      </c>
      <c r="AL115" s="43">
        <v>0</v>
      </c>
      <c r="AM115" s="41">
        <v>1320792</v>
      </c>
      <c r="AN115" s="28">
        <v>559274</v>
      </c>
      <c r="AO115" s="31">
        <v>105225</v>
      </c>
      <c r="AP115" s="28">
        <v>656955</v>
      </c>
      <c r="AQ115" s="28">
        <v>1321454</v>
      </c>
    </row>
    <row r="116" spans="1:43" ht="12.75">
      <c r="A116" s="25" t="s">
        <v>62</v>
      </c>
      <c r="B116" s="26" t="s">
        <v>63</v>
      </c>
      <c r="C116" s="27">
        <v>64696</v>
      </c>
      <c r="D116" s="28">
        <v>1494414</v>
      </c>
      <c r="E116" s="83">
        <v>492605</v>
      </c>
      <c r="F116" s="29">
        <v>0</v>
      </c>
      <c r="G116" s="48">
        <v>1987019</v>
      </c>
      <c r="H116" s="48">
        <v>77182</v>
      </c>
      <c r="I116" s="28">
        <v>179189</v>
      </c>
      <c r="J116" s="28">
        <v>70375</v>
      </c>
      <c r="K116" s="28">
        <v>641</v>
      </c>
      <c r="L116" s="28">
        <v>41363</v>
      </c>
      <c r="M116" s="28">
        <v>112488</v>
      </c>
      <c r="N116" s="28">
        <v>136053</v>
      </c>
      <c r="O116" s="28">
        <v>5848</v>
      </c>
      <c r="P116" s="29">
        <v>0</v>
      </c>
      <c r="Q116" s="29">
        <v>0</v>
      </c>
      <c r="R116" s="28">
        <v>156523</v>
      </c>
      <c r="S116" s="48">
        <v>702480</v>
      </c>
      <c r="T116" s="30"/>
      <c r="U116" s="30"/>
      <c r="V116" s="30"/>
      <c r="W116" s="28">
        <v>96968</v>
      </c>
      <c r="X116" s="28">
        <v>19755</v>
      </c>
      <c r="Y116" s="28">
        <v>161870</v>
      </c>
      <c r="Z116" s="28">
        <v>15384</v>
      </c>
      <c r="AA116" s="28">
        <v>85267</v>
      </c>
      <c r="AB116" s="28">
        <v>106275</v>
      </c>
      <c r="AC116" s="29">
        <v>0</v>
      </c>
      <c r="AD116" s="41">
        <f>SUM(T116:AC116)</f>
        <v>485519</v>
      </c>
      <c r="AE116" s="31">
        <v>84</v>
      </c>
      <c r="AF116" s="32">
        <v>0</v>
      </c>
      <c r="AG116" s="32">
        <v>0</v>
      </c>
      <c r="AH116" s="32">
        <v>0</v>
      </c>
      <c r="AI116" s="32">
        <v>0</v>
      </c>
      <c r="AJ116" s="31">
        <v>388551</v>
      </c>
      <c r="AK116" s="31">
        <v>84</v>
      </c>
      <c r="AL116" s="43">
        <v>0</v>
      </c>
      <c r="AM116" s="41">
        <v>3252200</v>
      </c>
      <c r="AN116" s="28">
        <v>1987019</v>
      </c>
      <c r="AO116" s="31">
        <v>368880</v>
      </c>
      <c r="AP116" s="28">
        <v>896385</v>
      </c>
      <c r="AQ116" s="28">
        <v>3252284</v>
      </c>
    </row>
    <row r="117" spans="1:44" ht="12.75">
      <c r="A117" s="25" t="s">
        <v>320</v>
      </c>
      <c r="B117" s="26" t="s">
        <v>126</v>
      </c>
      <c r="C117" s="27">
        <v>1841</v>
      </c>
      <c r="D117" s="28">
        <v>37691</v>
      </c>
      <c r="E117" s="83">
        <v>5974</v>
      </c>
      <c r="F117" s="29">
        <v>0</v>
      </c>
      <c r="G117" s="48">
        <v>43665</v>
      </c>
      <c r="H117" s="48">
        <v>1114</v>
      </c>
      <c r="I117" s="28">
        <v>430</v>
      </c>
      <c r="J117" s="28">
        <v>2548</v>
      </c>
      <c r="K117" s="28">
        <v>153</v>
      </c>
      <c r="L117" s="28">
        <v>3223</v>
      </c>
      <c r="M117" s="28">
        <v>3998</v>
      </c>
      <c r="N117" s="28">
        <v>1433</v>
      </c>
      <c r="O117" s="28">
        <v>25</v>
      </c>
      <c r="P117" s="29">
        <v>0</v>
      </c>
      <c r="Q117" s="29">
        <v>0</v>
      </c>
      <c r="R117" s="29">
        <v>0</v>
      </c>
      <c r="S117" s="48">
        <v>11810</v>
      </c>
      <c r="T117" s="29">
        <v>0</v>
      </c>
      <c r="U117" s="29">
        <v>0</v>
      </c>
      <c r="V117" s="29">
        <v>0</v>
      </c>
      <c r="W117" s="28">
        <v>106</v>
      </c>
      <c r="X117" s="28">
        <v>30</v>
      </c>
      <c r="Y117" s="28">
        <v>8612</v>
      </c>
      <c r="Z117" s="28">
        <v>1005</v>
      </c>
      <c r="AA117" s="29">
        <v>0</v>
      </c>
      <c r="AB117" s="29">
        <v>0</v>
      </c>
      <c r="AC117" s="29">
        <v>0</v>
      </c>
      <c r="AD117" s="41">
        <f>SUM(T117:AC117)</f>
        <v>9753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1">
        <v>9647</v>
      </c>
      <c r="AK117" s="32">
        <v>0</v>
      </c>
      <c r="AL117" s="43">
        <v>0</v>
      </c>
      <c r="AM117" s="41">
        <v>66342</v>
      </c>
      <c r="AN117" s="28">
        <v>43665</v>
      </c>
      <c r="AO117" s="31">
        <v>9617</v>
      </c>
      <c r="AP117" s="28">
        <v>13060</v>
      </c>
      <c r="AQ117" s="28">
        <v>66342</v>
      </c>
      <c r="AR117" s="9"/>
    </row>
    <row r="118" spans="1:43" ht="12.75">
      <c r="A118" s="25" t="s">
        <v>27</v>
      </c>
      <c r="B118" s="26" t="s">
        <v>28</v>
      </c>
      <c r="C118" s="27">
        <v>242837</v>
      </c>
      <c r="D118" s="28">
        <v>5118791</v>
      </c>
      <c r="E118" s="83">
        <v>1603467</v>
      </c>
      <c r="F118" s="33" t="s">
        <v>392</v>
      </c>
      <c r="G118" s="48">
        <v>6722258</v>
      </c>
      <c r="H118" s="48">
        <v>234554</v>
      </c>
      <c r="I118" s="28">
        <v>438663</v>
      </c>
      <c r="J118" s="28">
        <v>221787</v>
      </c>
      <c r="K118" s="28">
        <v>4094</v>
      </c>
      <c r="L118" s="28">
        <v>130533</v>
      </c>
      <c r="M118" s="28">
        <v>595618</v>
      </c>
      <c r="N118" s="28">
        <v>42989</v>
      </c>
      <c r="O118" s="28">
        <v>4879</v>
      </c>
      <c r="P118" s="28">
        <v>1500000</v>
      </c>
      <c r="Q118" s="30"/>
      <c r="R118" s="28">
        <v>24604</v>
      </c>
      <c r="S118" s="48">
        <v>2963167</v>
      </c>
      <c r="T118" s="30"/>
      <c r="U118" s="30"/>
      <c r="V118" s="30"/>
      <c r="W118" s="28">
        <v>65847</v>
      </c>
      <c r="X118" s="33" t="s">
        <v>392</v>
      </c>
      <c r="Y118" s="28">
        <v>426329</v>
      </c>
      <c r="Z118" s="28">
        <v>58788</v>
      </c>
      <c r="AA118" s="28">
        <v>282033</v>
      </c>
      <c r="AB118" s="28">
        <v>614979</v>
      </c>
      <c r="AC118" s="33" t="s">
        <v>392</v>
      </c>
      <c r="AD118" s="41">
        <f>SUM(T118:AC118)</f>
        <v>1447976</v>
      </c>
      <c r="AE118" s="31">
        <v>9255</v>
      </c>
      <c r="AF118" s="31">
        <v>690</v>
      </c>
      <c r="AG118" s="34" t="s">
        <v>392</v>
      </c>
      <c r="AH118" s="34" t="s">
        <v>392</v>
      </c>
      <c r="AI118" s="34" t="s">
        <v>392</v>
      </c>
      <c r="AJ118" s="31">
        <v>1382129</v>
      </c>
      <c r="AK118" s="31">
        <v>9945</v>
      </c>
      <c r="AL118" s="45" t="s">
        <v>392</v>
      </c>
      <c r="AM118" s="41">
        <v>11367955</v>
      </c>
      <c r="AN118" s="28">
        <v>6722258</v>
      </c>
      <c r="AO118" s="31">
        <v>1392074</v>
      </c>
      <c r="AP118" s="28">
        <v>3263568</v>
      </c>
      <c r="AQ118" s="28">
        <v>11377900</v>
      </c>
    </row>
    <row r="119" spans="1:43" ht="12.75">
      <c r="A119" s="25" t="s">
        <v>101</v>
      </c>
      <c r="B119" s="26" t="s">
        <v>102</v>
      </c>
      <c r="C119" s="27">
        <v>32807</v>
      </c>
      <c r="D119" s="28">
        <v>733330</v>
      </c>
      <c r="E119" s="83">
        <v>158227</v>
      </c>
      <c r="F119" s="29">
        <v>0</v>
      </c>
      <c r="G119" s="48">
        <v>891557</v>
      </c>
      <c r="H119" s="48">
        <v>25798</v>
      </c>
      <c r="I119" s="28">
        <v>23455</v>
      </c>
      <c r="J119" s="28">
        <v>46734</v>
      </c>
      <c r="K119" s="28">
        <v>489</v>
      </c>
      <c r="L119" s="28">
        <v>17697</v>
      </c>
      <c r="M119" s="28">
        <v>92683</v>
      </c>
      <c r="N119" s="28">
        <v>165291</v>
      </c>
      <c r="O119" s="28">
        <v>1956</v>
      </c>
      <c r="P119" s="29">
        <v>0</v>
      </c>
      <c r="Q119" s="29">
        <v>0</v>
      </c>
      <c r="R119" s="28">
        <v>5888</v>
      </c>
      <c r="S119" s="48">
        <v>354193</v>
      </c>
      <c r="T119" s="29">
        <v>0</v>
      </c>
      <c r="U119" s="29">
        <v>0</v>
      </c>
      <c r="V119" s="29">
        <v>0</v>
      </c>
      <c r="W119" s="28">
        <v>13316</v>
      </c>
      <c r="X119" s="28">
        <v>8059</v>
      </c>
      <c r="Y119" s="28">
        <v>115170</v>
      </c>
      <c r="Z119" s="28">
        <v>11364</v>
      </c>
      <c r="AA119" s="28">
        <v>62662</v>
      </c>
      <c r="AB119" s="28">
        <v>55289</v>
      </c>
      <c r="AC119" s="28">
        <v>14575</v>
      </c>
      <c r="AD119" s="41">
        <f>SUM(T119:AC119)</f>
        <v>280435</v>
      </c>
      <c r="AE119" s="31">
        <v>886</v>
      </c>
      <c r="AF119" s="32">
        <v>0</v>
      </c>
      <c r="AG119" s="32">
        <v>0</v>
      </c>
      <c r="AH119" s="32">
        <v>0</v>
      </c>
      <c r="AI119" s="32">
        <v>0</v>
      </c>
      <c r="AJ119" s="31">
        <v>267119</v>
      </c>
      <c r="AK119" s="31">
        <v>886</v>
      </c>
      <c r="AL119" s="43">
        <v>0</v>
      </c>
      <c r="AM119" s="41">
        <v>1551983</v>
      </c>
      <c r="AN119" s="28">
        <v>891557</v>
      </c>
      <c r="AO119" s="31">
        <v>259946</v>
      </c>
      <c r="AP119" s="28">
        <v>401366</v>
      </c>
      <c r="AQ119" s="28">
        <v>1552869</v>
      </c>
    </row>
    <row r="120" spans="1:43" ht="12.75">
      <c r="A120" s="25" t="s">
        <v>155</v>
      </c>
      <c r="B120" s="26" t="s">
        <v>128</v>
      </c>
      <c r="C120" s="27">
        <v>18030</v>
      </c>
      <c r="D120" s="28">
        <v>672883</v>
      </c>
      <c r="E120" s="83">
        <v>162181</v>
      </c>
      <c r="F120" s="29">
        <v>0</v>
      </c>
      <c r="G120" s="48">
        <v>835064</v>
      </c>
      <c r="H120" s="48">
        <v>36089</v>
      </c>
      <c r="I120" s="28">
        <v>21916</v>
      </c>
      <c r="J120" s="28">
        <v>19820</v>
      </c>
      <c r="K120" s="28">
        <v>1560</v>
      </c>
      <c r="L120" s="28">
        <v>22276</v>
      </c>
      <c r="M120" s="28">
        <v>86972</v>
      </c>
      <c r="N120" s="28">
        <v>105814</v>
      </c>
      <c r="O120" s="30"/>
      <c r="P120" s="30"/>
      <c r="Q120" s="30"/>
      <c r="R120" s="28">
        <v>2668</v>
      </c>
      <c r="S120" s="48">
        <v>261026</v>
      </c>
      <c r="T120" s="30"/>
      <c r="U120" s="30"/>
      <c r="V120" s="30"/>
      <c r="W120" s="28">
        <v>3355</v>
      </c>
      <c r="X120" s="29">
        <v>0</v>
      </c>
      <c r="Y120" s="28">
        <v>95771</v>
      </c>
      <c r="Z120" s="28">
        <v>4760</v>
      </c>
      <c r="AA120" s="28">
        <v>86475</v>
      </c>
      <c r="AB120" s="29">
        <v>0</v>
      </c>
      <c r="AC120" s="29">
        <v>0</v>
      </c>
      <c r="AD120" s="41">
        <f>SUM(T120:AC120)</f>
        <v>190361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1">
        <v>187006</v>
      </c>
      <c r="AK120" s="32">
        <v>0</v>
      </c>
      <c r="AL120" s="43">
        <v>0</v>
      </c>
      <c r="AM120" s="41">
        <v>1322540</v>
      </c>
      <c r="AN120" s="28">
        <v>835064</v>
      </c>
      <c r="AO120" s="31">
        <v>187006</v>
      </c>
      <c r="AP120" s="28">
        <v>300470</v>
      </c>
      <c r="AQ120" s="28">
        <v>1322540</v>
      </c>
    </row>
    <row r="121" spans="1:43" ht="12.75">
      <c r="A121" s="25" t="s">
        <v>242</v>
      </c>
      <c r="B121" s="26" t="s">
        <v>132</v>
      </c>
      <c r="C121" s="27">
        <v>6761</v>
      </c>
      <c r="D121" s="28">
        <v>154118</v>
      </c>
      <c r="E121" s="83">
        <v>36364</v>
      </c>
      <c r="F121" s="29">
        <v>0</v>
      </c>
      <c r="G121" s="48">
        <v>190482</v>
      </c>
      <c r="H121" s="48">
        <v>6635</v>
      </c>
      <c r="I121" s="28">
        <v>42047</v>
      </c>
      <c r="J121" s="28">
        <v>4164</v>
      </c>
      <c r="K121" s="28">
        <v>214</v>
      </c>
      <c r="L121" s="28">
        <v>15482</v>
      </c>
      <c r="M121" s="28">
        <v>7230</v>
      </c>
      <c r="N121" s="28">
        <v>4556</v>
      </c>
      <c r="O121" s="28">
        <v>20820</v>
      </c>
      <c r="P121" s="29">
        <v>0</v>
      </c>
      <c r="Q121" s="29">
        <v>0</v>
      </c>
      <c r="R121" s="28">
        <v>475</v>
      </c>
      <c r="S121" s="48">
        <v>94988</v>
      </c>
      <c r="T121" s="29">
        <v>0</v>
      </c>
      <c r="U121" s="28">
        <v>350</v>
      </c>
      <c r="V121" s="29">
        <v>0</v>
      </c>
      <c r="W121" s="29">
        <v>0</v>
      </c>
      <c r="X121" s="29">
        <v>0</v>
      </c>
      <c r="Y121" s="28">
        <v>8297</v>
      </c>
      <c r="Z121" s="28">
        <v>2351</v>
      </c>
      <c r="AA121" s="28">
        <v>9812</v>
      </c>
      <c r="AB121" s="28">
        <v>8366</v>
      </c>
      <c r="AC121" s="29">
        <v>0</v>
      </c>
      <c r="AD121" s="41">
        <f>SUM(T121:AC121)</f>
        <v>29176</v>
      </c>
      <c r="AE121" s="31">
        <v>8200</v>
      </c>
      <c r="AF121" s="32">
        <v>0</v>
      </c>
      <c r="AG121" s="31">
        <v>5000</v>
      </c>
      <c r="AH121" s="32">
        <v>0</v>
      </c>
      <c r="AI121" s="32">
        <v>0</v>
      </c>
      <c r="AJ121" s="31">
        <v>28826</v>
      </c>
      <c r="AK121" s="31">
        <v>13200</v>
      </c>
      <c r="AL121" s="43">
        <v>0</v>
      </c>
      <c r="AM121" s="41">
        <v>321281</v>
      </c>
      <c r="AN121" s="28">
        <v>190482</v>
      </c>
      <c r="AO121" s="31">
        <v>42026</v>
      </c>
      <c r="AP121" s="28">
        <v>101973</v>
      </c>
      <c r="AQ121" s="28">
        <v>334481</v>
      </c>
    </row>
    <row r="122" spans="1:43" ht="12.75">
      <c r="A122" s="25" t="s">
        <v>190</v>
      </c>
      <c r="B122" s="26" t="s">
        <v>191</v>
      </c>
      <c r="C122" s="27">
        <v>11347</v>
      </c>
      <c r="D122" s="28">
        <v>172094</v>
      </c>
      <c r="E122" s="83">
        <v>21290</v>
      </c>
      <c r="F122" s="29">
        <v>0</v>
      </c>
      <c r="G122" s="48">
        <v>193384</v>
      </c>
      <c r="H122" s="48">
        <v>8360</v>
      </c>
      <c r="I122" s="28">
        <v>7489</v>
      </c>
      <c r="J122" s="28">
        <v>16344</v>
      </c>
      <c r="K122" s="28">
        <v>1674</v>
      </c>
      <c r="L122" s="28">
        <v>10461</v>
      </c>
      <c r="M122" s="28">
        <v>29354</v>
      </c>
      <c r="N122" s="28">
        <v>33353</v>
      </c>
      <c r="O122" s="29">
        <v>0</v>
      </c>
      <c r="P122" s="29">
        <v>0</v>
      </c>
      <c r="Q122" s="29">
        <v>0</v>
      </c>
      <c r="R122" s="28">
        <v>1268</v>
      </c>
      <c r="S122" s="48">
        <v>99943</v>
      </c>
      <c r="T122" s="29">
        <v>0</v>
      </c>
      <c r="U122" s="29">
        <v>0</v>
      </c>
      <c r="V122" s="29">
        <v>0</v>
      </c>
      <c r="W122" s="28">
        <v>5798</v>
      </c>
      <c r="X122" s="28">
        <v>8393</v>
      </c>
      <c r="Y122" s="28">
        <v>42077</v>
      </c>
      <c r="Z122" s="28">
        <v>3398</v>
      </c>
      <c r="AA122" s="28">
        <v>22251</v>
      </c>
      <c r="AB122" s="28">
        <v>5666</v>
      </c>
      <c r="AC122" s="28">
        <v>25</v>
      </c>
      <c r="AD122" s="41">
        <f>SUM(T122:AC122)</f>
        <v>87608</v>
      </c>
      <c r="AE122" s="31">
        <v>1781</v>
      </c>
      <c r="AF122" s="32">
        <v>0</v>
      </c>
      <c r="AG122" s="32">
        <v>0</v>
      </c>
      <c r="AH122" s="32">
        <v>0</v>
      </c>
      <c r="AI122" s="32">
        <v>0</v>
      </c>
      <c r="AJ122" s="31">
        <v>81810</v>
      </c>
      <c r="AK122" s="31">
        <v>2506</v>
      </c>
      <c r="AL122" s="41">
        <v>725</v>
      </c>
      <c r="AM122" s="41">
        <v>389295</v>
      </c>
      <c r="AN122" s="28">
        <v>193384</v>
      </c>
      <c r="AO122" s="31">
        <v>75198</v>
      </c>
      <c r="AP122" s="28">
        <v>123219</v>
      </c>
      <c r="AQ122" s="28">
        <v>391801</v>
      </c>
    </row>
    <row r="123" spans="1:43" ht="12.75">
      <c r="A123" s="25" t="s">
        <v>342</v>
      </c>
      <c r="B123" s="26" t="s">
        <v>343</v>
      </c>
      <c r="C123" s="27">
        <v>1272</v>
      </c>
      <c r="D123" s="28">
        <v>56078</v>
      </c>
      <c r="E123" s="83">
        <v>4423</v>
      </c>
      <c r="F123" s="28">
        <v>3084</v>
      </c>
      <c r="G123" s="48">
        <v>63585</v>
      </c>
      <c r="H123" s="48">
        <v>7022</v>
      </c>
      <c r="I123" s="28">
        <v>3343</v>
      </c>
      <c r="J123" s="28">
        <v>3106</v>
      </c>
      <c r="K123" s="28">
        <v>726</v>
      </c>
      <c r="L123" s="28">
        <v>6454</v>
      </c>
      <c r="M123" s="28">
        <v>8774</v>
      </c>
      <c r="N123" s="28">
        <v>1904</v>
      </c>
      <c r="O123" s="28">
        <v>20</v>
      </c>
      <c r="P123" s="29">
        <v>0</v>
      </c>
      <c r="Q123" s="29">
        <v>0</v>
      </c>
      <c r="R123" s="29">
        <v>0</v>
      </c>
      <c r="S123" s="48">
        <v>24327</v>
      </c>
      <c r="T123" s="29">
        <v>0</v>
      </c>
      <c r="U123" s="29">
        <v>0</v>
      </c>
      <c r="V123" s="29">
        <v>0</v>
      </c>
      <c r="W123" s="28">
        <v>91</v>
      </c>
      <c r="X123" s="29">
        <v>0</v>
      </c>
      <c r="Y123" s="28">
        <v>11741</v>
      </c>
      <c r="Z123" s="28">
        <v>386</v>
      </c>
      <c r="AA123" s="28">
        <v>4477</v>
      </c>
      <c r="AB123" s="29">
        <v>0</v>
      </c>
      <c r="AC123" s="29">
        <v>0</v>
      </c>
      <c r="AD123" s="41">
        <f>SUM(T123:AC123)</f>
        <v>16695</v>
      </c>
      <c r="AE123" s="31">
        <v>1000</v>
      </c>
      <c r="AF123" s="32">
        <v>0</v>
      </c>
      <c r="AG123" s="32">
        <v>0</v>
      </c>
      <c r="AH123" s="32">
        <v>0</v>
      </c>
      <c r="AI123" s="32">
        <v>0</v>
      </c>
      <c r="AJ123" s="31">
        <v>16604</v>
      </c>
      <c r="AK123" s="31">
        <v>1000</v>
      </c>
      <c r="AL123" s="43">
        <v>0</v>
      </c>
      <c r="AM123" s="41">
        <v>111629</v>
      </c>
      <c r="AN123" s="28">
        <v>60501</v>
      </c>
      <c r="AO123" s="31">
        <v>17604</v>
      </c>
      <c r="AP123" s="28">
        <v>34524</v>
      </c>
      <c r="AQ123" s="28">
        <v>112629</v>
      </c>
    </row>
    <row r="124" spans="1:43" ht="12.75">
      <c r="A124" s="25" t="s">
        <v>229</v>
      </c>
      <c r="B124" s="26" t="s">
        <v>171</v>
      </c>
      <c r="C124" s="27">
        <v>8447</v>
      </c>
      <c r="D124" s="28">
        <v>130562</v>
      </c>
      <c r="E124" s="83">
        <v>10145</v>
      </c>
      <c r="F124" s="29">
        <v>0</v>
      </c>
      <c r="G124" s="48">
        <v>140707</v>
      </c>
      <c r="H124" s="48">
        <v>6473</v>
      </c>
      <c r="I124" s="28">
        <v>13236</v>
      </c>
      <c r="J124" s="28">
        <v>4951</v>
      </c>
      <c r="K124" s="28">
        <v>153</v>
      </c>
      <c r="L124" s="28">
        <v>6215</v>
      </c>
      <c r="M124" s="28">
        <v>13338</v>
      </c>
      <c r="N124" s="28">
        <v>7418</v>
      </c>
      <c r="O124" s="29">
        <v>0</v>
      </c>
      <c r="P124" s="29">
        <v>0</v>
      </c>
      <c r="Q124" s="29">
        <v>0</v>
      </c>
      <c r="R124" s="28">
        <v>220</v>
      </c>
      <c r="S124" s="48">
        <v>45531</v>
      </c>
      <c r="T124" s="29">
        <v>0</v>
      </c>
      <c r="U124" s="29">
        <v>0</v>
      </c>
      <c r="V124" s="29">
        <v>0</v>
      </c>
      <c r="W124" s="28">
        <v>3537</v>
      </c>
      <c r="X124" s="29">
        <v>0</v>
      </c>
      <c r="Y124" s="28">
        <v>30047</v>
      </c>
      <c r="Z124" s="28">
        <v>1982</v>
      </c>
      <c r="AA124" s="28">
        <v>4590</v>
      </c>
      <c r="AB124" s="28">
        <v>3000</v>
      </c>
      <c r="AC124" s="29">
        <v>0</v>
      </c>
      <c r="AD124" s="41">
        <f>SUM(T124:AC124)</f>
        <v>43156</v>
      </c>
      <c r="AE124" s="31">
        <v>536</v>
      </c>
      <c r="AF124" s="32">
        <v>0</v>
      </c>
      <c r="AG124" s="32">
        <v>0</v>
      </c>
      <c r="AH124" s="32">
        <v>0</v>
      </c>
      <c r="AI124" s="32">
        <v>0</v>
      </c>
      <c r="AJ124" s="31">
        <v>39619</v>
      </c>
      <c r="AK124" s="31">
        <v>536</v>
      </c>
      <c r="AL124" s="43">
        <v>0</v>
      </c>
      <c r="AM124" s="41">
        <v>235867</v>
      </c>
      <c r="AN124" s="28">
        <v>140707</v>
      </c>
      <c r="AO124" s="31">
        <v>40155</v>
      </c>
      <c r="AP124" s="28">
        <v>55541</v>
      </c>
      <c r="AQ124" s="28">
        <v>236403</v>
      </c>
    </row>
    <row r="125" spans="1:43" ht="12.75">
      <c r="A125" s="25" t="s">
        <v>94</v>
      </c>
      <c r="B125" s="26" t="s">
        <v>95</v>
      </c>
      <c r="C125" s="27">
        <v>34992</v>
      </c>
      <c r="D125" s="28">
        <v>560149</v>
      </c>
      <c r="E125" s="83">
        <v>148986</v>
      </c>
      <c r="F125" s="29">
        <v>0</v>
      </c>
      <c r="G125" s="48">
        <v>709135</v>
      </c>
      <c r="H125" s="48">
        <v>42325</v>
      </c>
      <c r="I125" s="28">
        <v>43921</v>
      </c>
      <c r="J125" s="28">
        <v>19912</v>
      </c>
      <c r="K125" s="28">
        <v>216</v>
      </c>
      <c r="L125" s="28">
        <v>18017</v>
      </c>
      <c r="M125" s="28">
        <v>61304</v>
      </c>
      <c r="N125" s="28">
        <v>97227</v>
      </c>
      <c r="O125" s="28">
        <v>2418</v>
      </c>
      <c r="P125" s="29">
        <v>0</v>
      </c>
      <c r="Q125" s="29">
        <v>0</v>
      </c>
      <c r="R125" s="28">
        <v>400</v>
      </c>
      <c r="S125" s="48">
        <v>243415</v>
      </c>
      <c r="T125" s="29">
        <v>0</v>
      </c>
      <c r="U125" s="29">
        <v>0</v>
      </c>
      <c r="V125" s="28">
        <v>30000</v>
      </c>
      <c r="W125" s="28">
        <v>69934</v>
      </c>
      <c r="X125" s="28">
        <v>12219</v>
      </c>
      <c r="Y125" s="28">
        <v>111082</v>
      </c>
      <c r="Z125" s="28">
        <v>16394</v>
      </c>
      <c r="AA125" s="28">
        <v>88072</v>
      </c>
      <c r="AB125" s="28">
        <v>48453</v>
      </c>
      <c r="AC125" s="29">
        <v>0</v>
      </c>
      <c r="AD125" s="41">
        <f>SUM(T125:AC125)</f>
        <v>376154</v>
      </c>
      <c r="AE125" s="34" t="s">
        <v>392</v>
      </c>
      <c r="AF125" s="34" t="s">
        <v>392</v>
      </c>
      <c r="AG125" s="34" t="s">
        <v>392</v>
      </c>
      <c r="AH125" s="34" t="s">
        <v>392</v>
      </c>
      <c r="AI125" s="34" t="s">
        <v>392</v>
      </c>
      <c r="AJ125" s="31">
        <v>276220</v>
      </c>
      <c r="AK125" s="32">
        <v>0</v>
      </c>
      <c r="AL125" s="43">
        <v>0</v>
      </c>
      <c r="AM125" s="41">
        <v>1371029</v>
      </c>
      <c r="AN125" s="28">
        <v>709135</v>
      </c>
      <c r="AO125" s="31">
        <v>264001</v>
      </c>
      <c r="AP125" s="28">
        <v>397893</v>
      </c>
      <c r="AQ125" s="28">
        <v>1371029</v>
      </c>
    </row>
    <row r="126" spans="1:43" ht="12.75">
      <c r="A126" s="25" t="s">
        <v>256</v>
      </c>
      <c r="B126" s="26" t="s">
        <v>257</v>
      </c>
      <c r="C126" s="27">
        <v>5853</v>
      </c>
      <c r="D126" s="28">
        <v>69673</v>
      </c>
      <c r="E126" s="83">
        <v>13472</v>
      </c>
      <c r="F126" s="28">
        <v>1781</v>
      </c>
      <c r="G126" s="48">
        <v>84926</v>
      </c>
      <c r="H126" s="48">
        <v>3853</v>
      </c>
      <c r="I126" s="28">
        <v>3614</v>
      </c>
      <c r="J126" s="28">
        <v>3544</v>
      </c>
      <c r="K126" s="28">
        <v>189</v>
      </c>
      <c r="L126" s="28">
        <v>3130</v>
      </c>
      <c r="M126" s="28">
        <v>5040</v>
      </c>
      <c r="N126" s="28">
        <v>4910</v>
      </c>
      <c r="O126" s="29">
        <v>0</v>
      </c>
      <c r="P126" s="29">
        <v>0</v>
      </c>
      <c r="Q126" s="29">
        <v>0</v>
      </c>
      <c r="R126" s="28">
        <v>125</v>
      </c>
      <c r="S126" s="48">
        <v>20552</v>
      </c>
      <c r="T126" s="29">
        <v>0</v>
      </c>
      <c r="U126" s="29">
        <v>0</v>
      </c>
      <c r="V126" s="28">
        <v>2370</v>
      </c>
      <c r="W126" s="28">
        <v>960</v>
      </c>
      <c r="X126" s="28">
        <v>2025</v>
      </c>
      <c r="Y126" s="28">
        <v>17098</v>
      </c>
      <c r="Z126" s="28">
        <v>1675</v>
      </c>
      <c r="AA126" s="28">
        <v>4898</v>
      </c>
      <c r="AB126" s="28">
        <v>5500</v>
      </c>
      <c r="AC126" s="29">
        <v>0</v>
      </c>
      <c r="AD126" s="41">
        <f>SUM(T126:AC126)</f>
        <v>34526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1">
        <v>31196</v>
      </c>
      <c r="AK126" s="32">
        <v>0</v>
      </c>
      <c r="AL126" s="43">
        <v>0</v>
      </c>
      <c r="AM126" s="41">
        <v>143857</v>
      </c>
      <c r="AN126" s="28">
        <v>83145</v>
      </c>
      <c r="AO126" s="31">
        <v>29171</v>
      </c>
      <c r="AP126" s="28">
        <v>31541</v>
      </c>
      <c r="AQ126" s="28">
        <v>143857</v>
      </c>
    </row>
    <row r="127" spans="1:43" ht="12.75">
      <c r="A127" s="25" t="s">
        <v>144</v>
      </c>
      <c r="B127" s="26" t="s">
        <v>28</v>
      </c>
      <c r="C127" s="27">
        <v>20591</v>
      </c>
      <c r="D127" s="28">
        <v>447680</v>
      </c>
      <c r="E127" s="83">
        <v>118027</v>
      </c>
      <c r="F127" s="29">
        <v>0</v>
      </c>
      <c r="G127" s="48">
        <v>565707</v>
      </c>
      <c r="H127" s="48">
        <v>15502</v>
      </c>
      <c r="I127" s="28">
        <v>47101</v>
      </c>
      <c r="J127" s="28">
        <v>21890</v>
      </c>
      <c r="K127" s="28">
        <v>289</v>
      </c>
      <c r="L127" s="28">
        <v>19610</v>
      </c>
      <c r="M127" s="28">
        <v>44451</v>
      </c>
      <c r="N127" s="28">
        <v>37365</v>
      </c>
      <c r="O127" s="28">
        <v>5887</v>
      </c>
      <c r="P127" s="28">
        <v>155</v>
      </c>
      <c r="Q127" s="29">
        <v>0</v>
      </c>
      <c r="R127" s="28">
        <v>125</v>
      </c>
      <c r="S127" s="48">
        <v>176873</v>
      </c>
      <c r="T127" s="30"/>
      <c r="U127" s="30"/>
      <c r="V127" s="30"/>
      <c r="W127" s="28">
        <v>657</v>
      </c>
      <c r="X127" s="29">
        <v>0</v>
      </c>
      <c r="Y127" s="28">
        <v>32084</v>
      </c>
      <c r="Z127" s="28">
        <v>6339</v>
      </c>
      <c r="AA127" s="28">
        <v>16039</v>
      </c>
      <c r="AB127" s="28">
        <v>19035</v>
      </c>
      <c r="AC127" s="29">
        <v>0</v>
      </c>
      <c r="AD127" s="41">
        <f>SUM(T127:AC127)</f>
        <v>74154</v>
      </c>
      <c r="AE127" s="31">
        <v>423</v>
      </c>
      <c r="AF127" s="31">
        <v>159</v>
      </c>
      <c r="AG127" s="32">
        <v>0</v>
      </c>
      <c r="AH127" s="32">
        <v>0</v>
      </c>
      <c r="AI127" s="32">
        <v>0</v>
      </c>
      <c r="AJ127" s="31">
        <v>73497</v>
      </c>
      <c r="AK127" s="31">
        <v>582</v>
      </c>
      <c r="AL127" s="43">
        <v>0</v>
      </c>
      <c r="AM127" s="41">
        <v>832236</v>
      </c>
      <c r="AN127" s="28">
        <v>565707</v>
      </c>
      <c r="AO127" s="31">
        <v>74079</v>
      </c>
      <c r="AP127" s="28">
        <v>193032</v>
      </c>
      <c r="AQ127" s="28">
        <v>832818</v>
      </c>
    </row>
    <row r="128" spans="1:43" ht="12.75">
      <c r="A128" s="25" t="s">
        <v>112</v>
      </c>
      <c r="B128" s="26" t="s">
        <v>113</v>
      </c>
      <c r="C128" s="27">
        <v>29817</v>
      </c>
      <c r="D128" s="28">
        <v>844201</v>
      </c>
      <c r="E128" s="83">
        <v>327889</v>
      </c>
      <c r="F128" s="29">
        <v>0</v>
      </c>
      <c r="G128" s="48">
        <v>1172090</v>
      </c>
      <c r="H128" s="48">
        <v>38629</v>
      </c>
      <c r="I128" s="28">
        <v>44392</v>
      </c>
      <c r="J128" s="28">
        <v>21092</v>
      </c>
      <c r="K128" s="28">
        <v>424</v>
      </c>
      <c r="L128" s="28">
        <v>49516</v>
      </c>
      <c r="M128" s="28">
        <v>127155</v>
      </c>
      <c r="N128" s="28">
        <v>59816</v>
      </c>
      <c r="O128" s="28">
        <v>15221</v>
      </c>
      <c r="P128" s="29">
        <v>0</v>
      </c>
      <c r="Q128" s="33" t="s">
        <v>392</v>
      </c>
      <c r="R128" s="28">
        <v>19454</v>
      </c>
      <c r="S128" s="48">
        <v>337070</v>
      </c>
      <c r="T128" s="29">
        <v>0</v>
      </c>
      <c r="U128" s="29">
        <v>0</v>
      </c>
      <c r="V128" s="29">
        <v>0</v>
      </c>
      <c r="W128" s="28">
        <v>8499</v>
      </c>
      <c r="X128" s="28">
        <v>4096</v>
      </c>
      <c r="Y128" s="28">
        <v>125461</v>
      </c>
      <c r="Z128" s="28">
        <v>16346</v>
      </c>
      <c r="AA128" s="28">
        <v>39309</v>
      </c>
      <c r="AB128" s="28">
        <v>30605</v>
      </c>
      <c r="AC128" s="28">
        <v>1800</v>
      </c>
      <c r="AD128" s="41">
        <f>SUM(T128:AC128)</f>
        <v>226116</v>
      </c>
      <c r="AE128" s="31">
        <v>2151</v>
      </c>
      <c r="AF128" s="31">
        <v>480</v>
      </c>
      <c r="AG128" s="31">
        <v>35</v>
      </c>
      <c r="AH128" s="31">
        <v>3499</v>
      </c>
      <c r="AI128" s="32">
        <v>0</v>
      </c>
      <c r="AJ128" s="31">
        <v>217617</v>
      </c>
      <c r="AK128" s="31">
        <v>6165</v>
      </c>
      <c r="AL128" s="43">
        <v>0</v>
      </c>
      <c r="AM128" s="41">
        <v>1773905</v>
      </c>
      <c r="AN128" s="28">
        <v>1172090</v>
      </c>
      <c r="AO128" s="31">
        <v>219686</v>
      </c>
      <c r="AP128" s="28">
        <v>388294</v>
      </c>
      <c r="AQ128" s="28">
        <v>1780070</v>
      </c>
    </row>
    <row r="129" spans="1:43" ht="12.75">
      <c r="A129" s="25" t="s">
        <v>355</v>
      </c>
      <c r="B129" s="26" t="s">
        <v>113</v>
      </c>
      <c r="C129" s="27">
        <v>596</v>
      </c>
      <c r="D129" s="28">
        <v>3120</v>
      </c>
      <c r="E129" s="83">
        <v>239</v>
      </c>
      <c r="F129" s="29">
        <v>0</v>
      </c>
      <c r="G129" s="48">
        <v>3359</v>
      </c>
      <c r="H129" s="48">
        <v>104</v>
      </c>
      <c r="I129" s="29">
        <v>0</v>
      </c>
      <c r="J129" s="29">
        <v>0</v>
      </c>
      <c r="K129" s="28">
        <v>254</v>
      </c>
      <c r="L129" s="28">
        <v>100</v>
      </c>
      <c r="M129" s="28">
        <v>354</v>
      </c>
      <c r="N129" s="28">
        <v>25</v>
      </c>
      <c r="O129" s="28">
        <v>1500</v>
      </c>
      <c r="P129" s="29">
        <v>0</v>
      </c>
      <c r="Q129" s="29">
        <v>0</v>
      </c>
      <c r="R129" s="29">
        <v>0</v>
      </c>
      <c r="S129" s="48">
        <v>2233</v>
      </c>
      <c r="T129" s="29">
        <v>0</v>
      </c>
      <c r="U129" s="29">
        <v>0</v>
      </c>
      <c r="V129" s="29">
        <v>0</v>
      </c>
      <c r="W129" s="28">
        <v>225</v>
      </c>
      <c r="X129" s="29">
        <v>0</v>
      </c>
      <c r="Y129" s="28">
        <v>2685</v>
      </c>
      <c r="Z129" s="29">
        <v>0</v>
      </c>
      <c r="AA129" s="29">
        <v>0</v>
      </c>
      <c r="AB129" s="29">
        <v>0</v>
      </c>
      <c r="AC129" s="29">
        <v>0</v>
      </c>
      <c r="AD129" s="41">
        <f>SUM(T129:AC129)</f>
        <v>2910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1">
        <v>2685</v>
      </c>
      <c r="AK129" s="32">
        <v>0</v>
      </c>
      <c r="AL129" s="43">
        <v>0</v>
      </c>
      <c r="AM129" s="41">
        <v>8606</v>
      </c>
      <c r="AN129" s="28">
        <v>3359</v>
      </c>
      <c r="AO129" s="31">
        <v>2685</v>
      </c>
      <c r="AP129" s="28">
        <v>2562</v>
      </c>
      <c r="AQ129" s="28">
        <v>8606</v>
      </c>
    </row>
    <row r="130" spans="1:43" ht="12.75">
      <c r="A130" s="25" t="s">
        <v>260</v>
      </c>
      <c r="B130" s="26" t="s">
        <v>261</v>
      </c>
      <c r="C130" s="27">
        <v>5760</v>
      </c>
      <c r="D130" s="28">
        <v>120038</v>
      </c>
      <c r="E130" s="83">
        <v>20870</v>
      </c>
      <c r="F130" s="29">
        <v>0</v>
      </c>
      <c r="G130" s="48">
        <v>140908</v>
      </c>
      <c r="H130" s="48">
        <v>10602</v>
      </c>
      <c r="I130" s="28">
        <v>14314</v>
      </c>
      <c r="J130" s="28">
        <v>5181</v>
      </c>
      <c r="K130" s="28">
        <v>317</v>
      </c>
      <c r="L130" s="28">
        <v>4012</v>
      </c>
      <c r="M130" s="28">
        <v>12977</v>
      </c>
      <c r="N130" s="28">
        <v>2665</v>
      </c>
      <c r="O130" s="28">
        <v>347</v>
      </c>
      <c r="P130" s="29">
        <v>0</v>
      </c>
      <c r="Q130" s="29">
        <v>0</v>
      </c>
      <c r="R130" s="29">
        <v>0</v>
      </c>
      <c r="S130" s="48">
        <v>39813</v>
      </c>
      <c r="T130" s="29">
        <v>0</v>
      </c>
      <c r="U130" s="29">
        <v>0</v>
      </c>
      <c r="V130" s="29">
        <v>0</v>
      </c>
      <c r="W130" s="28">
        <v>1523</v>
      </c>
      <c r="X130" s="29">
        <v>0</v>
      </c>
      <c r="Y130" s="28">
        <v>14873</v>
      </c>
      <c r="Z130" s="28">
        <v>3211</v>
      </c>
      <c r="AA130" s="28">
        <v>9222</v>
      </c>
      <c r="AB130" s="28">
        <v>3000</v>
      </c>
      <c r="AC130" s="29">
        <v>0</v>
      </c>
      <c r="AD130" s="41">
        <f>SUM(T130:AC130)</f>
        <v>31829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1">
        <v>30306</v>
      </c>
      <c r="AK130" s="32">
        <v>0</v>
      </c>
      <c r="AL130" s="43">
        <v>0</v>
      </c>
      <c r="AM130" s="41">
        <v>223152</v>
      </c>
      <c r="AN130" s="28">
        <v>140908</v>
      </c>
      <c r="AO130" s="31">
        <v>30306</v>
      </c>
      <c r="AP130" s="28">
        <v>51938</v>
      </c>
      <c r="AQ130" s="28">
        <v>223152</v>
      </c>
    </row>
    <row r="131" spans="1:43" ht="12.75">
      <c r="A131" s="25" t="s">
        <v>90</v>
      </c>
      <c r="B131" s="26" t="s">
        <v>91</v>
      </c>
      <c r="C131" s="27">
        <v>35339</v>
      </c>
      <c r="D131" s="28">
        <v>1304964</v>
      </c>
      <c r="E131" s="83">
        <v>541252</v>
      </c>
      <c r="F131" s="29">
        <v>0</v>
      </c>
      <c r="G131" s="48">
        <v>1846216</v>
      </c>
      <c r="H131" s="48">
        <v>82025</v>
      </c>
      <c r="I131" s="28">
        <v>11003</v>
      </c>
      <c r="J131" s="28">
        <v>33954</v>
      </c>
      <c r="K131" s="28">
        <v>1121</v>
      </c>
      <c r="L131" s="28">
        <v>43961</v>
      </c>
      <c r="M131" s="28">
        <v>99867</v>
      </c>
      <c r="N131" s="28">
        <v>141613</v>
      </c>
      <c r="O131" s="29">
        <v>0</v>
      </c>
      <c r="P131" s="29">
        <v>0</v>
      </c>
      <c r="Q131" s="29">
        <v>0</v>
      </c>
      <c r="R131" s="28">
        <v>34617</v>
      </c>
      <c r="S131" s="48">
        <v>366136</v>
      </c>
      <c r="T131" s="29">
        <v>0</v>
      </c>
      <c r="U131" s="29">
        <v>0</v>
      </c>
      <c r="V131" s="29">
        <v>0</v>
      </c>
      <c r="W131" s="28">
        <v>19902</v>
      </c>
      <c r="X131" s="29">
        <v>0</v>
      </c>
      <c r="Y131" s="28">
        <v>157396</v>
      </c>
      <c r="Z131" s="28">
        <v>65108</v>
      </c>
      <c r="AA131" s="28">
        <v>76460</v>
      </c>
      <c r="AB131" s="28">
        <v>22751</v>
      </c>
      <c r="AC131" s="28">
        <v>5110</v>
      </c>
      <c r="AD131" s="41">
        <f>SUM(T131:AC131)</f>
        <v>346727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1">
        <v>326825</v>
      </c>
      <c r="AK131" s="32">
        <v>0</v>
      </c>
      <c r="AL131" s="43">
        <v>0</v>
      </c>
      <c r="AM131" s="41">
        <v>2641104</v>
      </c>
      <c r="AN131" s="28">
        <v>1846216</v>
      </c>
      <c r="AO131" s="31">
        <v>326825</v>
      </c>
      <c r="AP131" s="28">
        <v>468063</v>
      </c>
      <c r="AQ131" s="28">
        <v>2641104</v>
      </c>
    </row>
    <row r="132" spans="1:43" ht="12.75">
      <c r="A132" s="25" t="s">
        <v>139</v>
      </c>
      <c r="B132" s="26" t="s">
        <v>47</v>
      </c>
      <c r="C132" s="27">
        <v>21914</v>
      </c>
      <c r="D132" s="28">
        <v>396257</v>
      </c>
      <c r="E132" s="83">
        <v>87845</v>
      </c>
      <c r="F132" s="29">
        <v>0</v>
      </c>
      <c r="G132" s="48">
        <v>484102</v>
      </c>
      <c r="H132" s="48">
        <v>15184</v>
      </c>
      <c r="I132" s="28">
        <v>31108</v>
      </c>
      <c r="J132" s="28">
        <v>21880</v>
      </c>
      <c r="K132" s="28">
        <v>2438</v>
      </c>
      <c r="L132" s="28">
        <v>17657</v>
      </c>
      <c r="M132" s="28">
        <v>28246</v>
      </c>
      <c r="N132" s="28">
        <v>5952</v>
      </c>
      <c r="O132" s="29">
        <v>0</v>
      </c>
      <c r="P132" s="29">
        <v>0</v>
      </c>
      <c r="Q132" s="28">
        <v>699</v>
      </c>
      <c r="R132" s="28">
        <v>7364</v>
      </c>
      <c r="S132" s="48">
        <v>115344</v>
      </c>
      <c r="T132" s="29">
        <v>0</v>
      </c>
      <c r="U132" s="29">
        <v>0</v>
      </c>
      <c r="V132" s="29">
        <v>0</v>
      </c>
      <c r="W132" s="28">
        <v>936</v>
      </c>
      <c r="X132" s="29">
        <v>0</v>
      </c>
      <c r="Y132" s="28">
        <v>39864</v>
      </c>
      <c r="Z132" s="28">
        <v>5432</v>
      </c>
      <c r="AA132" s="28">
        <v>31855</v>
      </c>
      <c r="AB132" s="28">
        <v>39696</v>
      </c>
      <c r="AC132" s="28">
        <v>2784</v>
      </c>
      <c r="AD132" s="41">
        <f>SUM(T132:AC132)</f>
        <v>120567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1">
        <v>119631</v>
      </c>
      <c r="AK132" s="32">
        <v>0</v>
      </c>
      <c r="AL132" s="43">
        <v>0</v>
      </c>
      <c r="AM132" s="41">
        <v>735197</v>
      </c>
      <c r="AN132" s="28">
        <v>484102</v>
      </c>
      <c r="AO132" s="31">
        <v>119631</v>
      </c>
      <c r="AP132" s="28">
        <v>131464</v>
      </c>
      <c r="AQ132" s="28">
        <v>735197</v>
      </c>
    </row>
    <row r="133" spans="1:43" ht="12.75">
      <c r="A133" s="25" t="s">
        <v>272</v>
      </c>
      <c r="B133" s="26" t="s">
        <v>79</v>
      </c>
      <c r="C133" s="27">
        <v>4612</v>
      </c>
      <c r="D133" s="28">
        <v>92375</v>
      </c>
      <c r="E133" s="83">
        <v>6995</v>
      </c>
      <c r="F133" s="29">
        <v>0</v>
      </c>
      <c r="G133" s="48">
        <v>99370</v>
      </c>
      <c r="H133" s="48">
        <v>5354</v>
      </c>
      <c r="I133" s="28">
        <v>2500</v>
      </c>
      <c r="J133" s="28">
        <v>4811</v>
      </c>
      <c r="K133" s="28">
        <v>150</v>
      </c>
      <c r="L133" s="28">
        <v>5438</v>
      </c>
      <c r="M133" s="28">
        <v>13832</v>
      </c>
      <c r="N133" s="28">
        <v>1999</v>
      </c>
      <c r="O133" s="29">
        <v>0</v>
      </c>
      <c r="P133" s="29">
        <v>0</v>
      </c>
      <c r="Q133" s="29">
        <v>0</v>
      </c>
      <c r="R133" s="29">
        <v>0</v>
      </c>
      <c r="S133" s="48">
        <v>28730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8">
        <v>5043</v>
      </c>
      <c r="Z133" s="28">
        <v>1000</v>
      </c>
      <c r="AA133" s="28">
        <v>3000</v>
      </c>
      <c r="AB133" s="28">
        <v>500</v>
      </c>
      <c r="AC133" s="29">
        <v>0</v>
      </c>
      <c r="AD133" s="41">
        <f>SUM(T133:AC133)</f>
        <v>9543</v>
      </c>
      <c r="AE133" s="31">
        <v>6856</v>
      </c>
      <c r="AF133" s="32">
        <v>0</v>
      </c>
      <c r="AG133" s="31">
        <v>140</v>
      </c>
      <c r="AH133" s="31">
        <v>1500</v>
      </c>
      <c r="AI133" s="32">
        <v>0</v>
      </c>
      <c r="AJ133" s="31">
        <v>9543</v>
      </c>
      <c r="AK133" s="31">
        <v>14162</v>
      </c>
      <c r="AL133" s="41">
        <v>5666</v>
      </c>
      <c r="AM133" s="41">
        <v>142997</v>
      </c>
      <c r="AN133" s="28">
        <v>99370</v>
      </c>
      <c r="AO133" s="31">
        <v>18039</v>
      </c>
      <c r="AP133" s="28">
        <v>39750</v>
      </c>
      <c r="AQ133" s="28">
        <v>157159</v>
      </c>
    </row>
    <row r="134" spans="1:43" ht="12.75">
      <c r="A134" s="25" t="s">
        <v>269</v>
      </c>
      <c r="B134" s="26" t="s">
        <v>120</v>
      </c>
      <c r="C134" s="27">
        <v>4770</v>
      </c>
      <c r="D134" s="28">
        <v>134740</v>
      </c>
      <c r="E134" s="83">
        <v>23743</v>
      </c>
      <c r="F134" s="28">
        <v>1954</v>
      </c>
      <c r="G134" s="48">
        <v>160437</v>
      </c>
      <c r="H134" s="48">
        <v>7181</v>
      </c>
      <c r="I134" s="28">
        <v>13156</v>
      </c>
      <c r="J134" s="28">
        <v>5193</v>
      </c>
      <c r="K134" s="28">
        <v>299</v>
      </c>
      <c r="L134" s="28">
        <v>7444</v>
      </c>
      <c r="M134" s="28">
        <v>11432</v>
      </c>
      <c r="N134" s="28">
        <v>10406</v>
      </c>
      <c r="O134" s="29">
        <v>0</v>
      </c>
      <c r="P134" s="29">
        <v>0</v>
      </c>
      <c r="Q134" s="29">
        <v>0</v>
      </c>
      <c r="R134" s="28">
        <v>7002</v>
      </c>
      <c r="S134" s="48">
        <v>54932</v>
      </c>
      <c r="T134" s="29">
        <v>0</v>
      </c>
      <c r="U134" s="29">
        <v>0</v>
      </c>
      <c r="V134" s="29">
        <v>0</v>
      </c>
      <c r="W134" s="28">
        <v>10833</v>
      </c>
      <c r="X134" s="29">
        <v>0</v>
      </c>
      <c r="Y134" s="28">
        <v>22648</v>
      </c>
      <c r="Z134" s="28">
        <v>2309</v>
      </c>
      <c r="AA134" s="28">
        <v>7598</v>
      </c>
      <c r="AB134" s="29">
        <v>0</v>
      </c>
      <c r="AC134" s="29">
        <v>0</v>
      </c>
      <c r="AD134" s="41">
        <f>SUM(T134:AC134)</f>
        <v>43388</v>
      </c>
      <c r="AE134" s="31">
        <v>1553</v>
      </c>
      <c r="AF134" s="32">
        <v>0</v>
      </c>
      <c r="AG134" s="31">
        <v>565</v>
      </c>
      <c r="AH134" s="32">
        <v>0</v>
      </c>
      <c r="AI134" s="32">
        <v>0</v>
      </c>
      <c r="AJ134" s="31">
        <v>32555</v>
      </c>
      <c r="AK134" s="31">
        <v>2118</v>
      </c>
      <c r="AL134" s="43">
        <v>0</v>
      </c>
      <c r="AM134" s="41">
        <v>265938</v>
      </c>
      <c r="AN134" s="28">
        <v>158483</v>
      </c>
      <c r="AO134" s="31">
        <v>34673</v>
      </c>
      <c r="AP134" s="28">
        <v>74900</v>
      </c>
      <c r="AQ134" s="28">
        <v>268056</v>
      </c>
    </row>
    <row r="135" spans="1:43" ht="12.75">
      <c r="A135" s="25" t="s">
        <v>48</v>
      </c>
      <c r="B135" s="26" t="s">
        <v>32</v>
      </c>
      <c r="C135" s="27">
        <v>89652</v>
      </c>
      <c r="D135" s="28">
        <v>2019325</v>
      </c>
      <c r="E135" s="83">
        <v>765833</v>
      </c>
      <c r="F135" s="29">
        <v>0</v>
      </c>
      <c r="G135" s="48">
        <v>2785158</v>
      </c>
      <c r="H135" s="48">
        <v>226082</v>
      </c>
      <c r="I135" s="28">
        <v>114411</v>
      </c>
      <c r="J135" s="28">
        <v>94632</v>
      </c>
      <c r="K135" s="28">
        <v>3616</v>
      </c>
      <c r="L135" s="28">
        <v>57673</v>
      </c>
      <c r="M135" s="28">
        <v>284676</v>
      </c>
      <c r="N135" s="28">
        <v>113466</v>
      </c>
      <c r="O135" s="28">
        <v>815</v>
      </c>
      <c r="P135" s="29">
        <v>0</v>
      </c>
      <c r="Q135" s="29">
        <v>0</v>
      </c>
      <c r="R135" s="28">
        <v>476705</v>
      </c>
      <c r="S135" s="48">
        <v>1145994</v>
      </c>
      <c r="T135" s="29">
        <v>0</v>
      </c>
      <c r="U135" s="29">
        <v>0</v>
      </c>
      <c r="V135" s="28">
        <v>29318</v>
      </c>
      <c r="W135" s="28">
        <v>35523</v>
      </c>
      <c r="X135" s="28">
        <v>84752</v>
      </c>
      <c r="Y135" s="28">
        <v>363244</v>
      </c>
      <c r="Z135" s="28">
        <v>43584</v>
      </c>
      <c r="AA135" s="28">
        <v>155042</v>
      </c>
      <c r="AB135" s="28">
        <v>105020</v>
      </c>
      <c r="AC135" s="28">
        <v>3000</v>
      </c>
      <c r="AD135" s="41">
        <f>SUM(T135:AC135)</f>
        <v>819483</v>
      </c>
      <c r="AE135" s="31">
        <v>1003</v>
      </c>
      <c r="AF135" s="32">
        <v>0</v>
      </c>
      <c r="AG135" s="32">
        <v>0</v>
      </c>
      <c r="AH135" s="32">
        <v>0</v>
      </c>
      <c r="AI135" s="32">
        <v>0</v>
      </c>
      <c r="AJ135" s="31">
        <v>754642</v>
      </c>
      <c r="AK135" s="31">
        <v>1003</v>
      </c>
      <c r="AL135" s="43">
        <v>0</v>
      </c>
      <c r="AM135" s="41">
        <v>4976717</v>
      </c>
      <c r="AN135" s="28">
        <v>2785158</v>
      </c>
      <c r="AO135" s="31">
        <v>670893</v>
      </c>
      <c r="AP135" s="28">
        <v>1521669</v>
      </c>
      <c r="AQ135" s="28">
        <v>4977720</v>
      </c>
    </row>
    <row r="136" spans="1:43" ht="12.75">
      <c r="A136" s="25" t="s">
        <v>181</v>
      </c>
      <c r="B136" s="26" t="s">
        <v>97</v>
      </c>
      <c r="C136" s="27">
        <v>12009</v>
      </c>
      <c r="D136" s="28">
        <v>181815</v>
      </c>
      <c r="E136" s="83">
        <v>46582</v>
      </c>
      <c r="F136" s="28">
        <v>1465</v>
      </c>
      <c r="G136" s="48">
        <v>229862</v>
      </c>
      <c r="H136" s="48">
        <v>11599</v>
      </c>
      <c r="I136" s="28">
        <v>12779</v>
      </c>
      <c r="J136" s="28">
        <v>7875</v>
      </c>
      <c r="K136" s="28">
        <v>207</v>
      </c>
      <c r="L136" s="28">
        <v>5977</v>
      </c>
      <c r="M136" s="28">
        <v>31071</v>
      </c>
      <c r="N136" s="28">
        <v>5708</v>
      </c>
      <c r="O136" s="28">
        <v>7500</v>
      </c>
      <c r="P136" s="30"/>
      <c r="Q136" s="30"/>
      <c r="R136" s="28">
        <v>554</v>
      </c>
      <c r="S136" s="48">
        <v>71671</v>
      </c>
      <c r="T136" s="30"/>
      <c r="U136" s="30"/>
      <c r="V136" s="30"/>
      <c r="W136" s="28">
        <v>2060</v>
      </c>
      <c r="X136" s="29">
        <v>0</v>
      </c>
      <c r="Y136" s="28">
        <v>22302</v>
      </c>
      <c r="Z136" s="28">
        <v>1707</v>
      </c>
      <c r="AA136" s="28">
        <v>13499</v>
      </c>
      <c r="AB136" s="28">
        <v>4293</v>
      </c>
      <c r="AC136" s="29">
        <v>0</v>
      </c>
      <c r="AD136" s="41">
        <f>SUM(T136:AC136)</f>
        <v>43861</v>
      </c>
      <c r="AE136" s="34" t="s">
        <v>392</v>
      </c>
      <c r="AF136" s="34" t="s">
        <v>392</v>
      </c>
      <c r="AG136" s="31">
        <v>16</v>
      </c>
      <c r="AH136" s="34" t="s">
        <v>392</v>
      </c>
      <c r="AI136" s="34" t="s">
        <v>392</v>
      </c>
      <c r="AJ136" s="31">
        <v>41801</v>
      </c>
      <c r="AK136" s="31">
        <v>526</v>
      </c>
      <c r="AL136" s="41">
        <v>510</v>
      </c>
      <c r="AM136" s="41">
        <v>356993</v>
      </c>
      <c r="AN136" s="28">
        <v>228397</v>
      </c>
      <c r="AO136" s="31">
        <v>41817</v>
      </c>
      <c r="AP136" s="28">
        <v>87305</v>
      </c>
      <c r="AQ136" s="28">
        <v>357519</v>
      </c>
    </row>
    <row r="137" spans="1:43" ht="12.75">
      <c r="A137" s="25" t="s">
        <v>290</v>
      </c>
      <c r="B137" s="26" t="s">
        <v>206</v>
      </c>
      <c r="C137" s="27">
        <v>3282</v>
      </c>
      <c r="D137" s="28">
        <v>108064</v>
      </c>
      <c r="E137" s="83">
        <v>14923</v>
      </c>
      <c r="F137" s="29">
        <v>0</v>
      </c>
      <c r="G137" s="48">
        <v>122987</v>
      </c>
      <c r="H137" s="48">
        <v>4196</v>
      </c>
      <c r="I137" s="29">
        <v>0</v>
      </c>
      <c r="J137" s="28">
        <v>3601</v>
      </c>
      <c r="K137" s="28">
        <v>203</v>
      </c>
      <c r="L137" s="28">
        <v>5370</v>
      </c>
      <c r="M137" s="28">
        <v>14827</v>
      </c>
      <c r="N137" s="28">
        <v>12682</v>
      </c>
      <c r="O137" s="28">
        <v>15</v>
      </c>
      <c r="P137" s="29">
        <v>0</v>
      </c>
      <c r="Q137" s="29">
        <v>0</v>
      </c>
      <c r="R137" s="28">
        <v>9349</v>
      </c>
      <c r="S137" s="48">
        <v>46047</v>
      </c>
      <c r="T137" s="29">
        <v>0</v>
      </c>
      <c r="U137" s="29">
        <v>0</v>
      </c>
      <c r="V137" s="29">
        <v>0</v>
      </c>
      <c r="W137" s="28">
        <v>6361</v>
      </c>
      <c r="X137" s="28">
        <v>2669</v>
      </c>
      <c r="Y137" s="28">
        <v>17320</v>
      </c>
      <c r="Z137" s="28">
        <v>2782</v>
      </c>
      <c r="AA137" s="28">
        <v>3339</v>
      </c>
      <c r="AB137" s="28">
        <v>1500</v>
      </c>
      <c r="AC137" s="29">
        <v>0</v>
      </c>
      <c r="AD137" s="41">
        <f>SUM(T137:AC137)</f>
        <v>33971</v>
      </c>
      <c r="AE137" s="31">
        <v>503</v>
      </c>
      <c r="AF137" s="32">
        <v>0</v>
      </c>
      <c r="AG137" s="32">
        <v>0</v>
      </c>
      <c r="AH137" s="32">
        <v>0</v>
      </c>
      <c r="AI137" s="32">
        <v>0</v>
      </c>
      <c r="AJ137" s="31">
        <v>27610</v>
      </c>
      <c r="AK137" s="31">
        <v>503</v>
      </c>
      <c r="AL137" s="43">
        <v>0</v>
      </c>
      <c r="AM137" s="41">
        <v>207201</v>
      </c>
      <c r="AN137" s="28">
        <v>122987</v>
      </c>
      <c r="AO137" s="31">
        <v>25444</v>
      </c>
      <c r="AP137" s="28">
        <v>59273</v>
      </c>
      <c r="AQ137" s="28">
        <v>207704</v>
      </c>
    </row>
    <row r="138" spans="1:43" ht="12.75">
      <c r="A138" s="25" t="s">
        <v>39</v>
      </c>
      <c r="B138" s="26" t="s">
        <v>40</v>
      </c>
      <c r="C138" s="27">
        <v>137974</v>
      </c>
      <c r="D138" s="28">
        <v>3848778</v>
      </c>
      <c r="E138" s="83">
        <v>1424309</v>
      </c>
      <c r="F138" s="28">
        <v>3913</v>
      </c>
      <c r="G138" s="48">
        <v>5277000</v>
      </c>
      <c r="H138" s="48">
        <v>152540</v>
      </c>
      <c r="I138" s="28">
        <v>296240</v>
      </c>
      <c r="J138" s="28">
        <v>51046</v>
      </c>
      <c r="K138" s="28">
        <v>4731</v>
      </c>
      <c r="L138" s="28">
        <v>72108</v>
      </c>
      <c r="M138" s="28">
        <v>358200</v>
      </c>
      <c r="N138" s="28">
        <v>32527</v>
      </c>
      <c r="O138" s="28">
        <v>31438</v>
      </c>
      <c r="P138" s="30"/>
      <c r="Q138" s="30"/>
      <c r="R138" s="28">
        <v>275896</v>
      </c>
      <c r="S138" s="48">
        <v>1122186</v>
      </c>
      <c r="T138" s="30"/>
      <c r="U138" s="30"/>
      <c r="V138" s="30"/>
      <c r="W138" s="28">
        <v>23596</v>
      </c>
      <c r="X138" s="29">
        <v>0</v>
      </c>
      <c r="Y138" s="28">
        <v>549042</v>
      </c>
      <c r="Z138" s="28">
        <v>38856</v>
      </c>
      <c r="AA138" s="28">
        <v>347662</v>
      </c>
      <c r="AB138" s="28">
        <v>265070</v>
      </c>
      <c r="AC138" s="29">
        <v>0</v>
      </c>
      <c r="AD138" s="41">
        <f>SUM(T138:AC138)</f>
        <v>1224226</v>
      </c>
      <c r="AE138" s="31">
        <v>21785</v>
      </c>
      <c r="AF138" s="31">
        <v>902</v>
      </c>
      <c r="AG138" s="31">
        <v>7732</v>
      </c>
      <c r="AH138" s="31">
        <v>395</v>
      </c>
      <c r="AI138" s="32">
        <v>0</v>
      </c>
      <c r="AJ138" s="31">
        <v>1200630</v>
      </c>
      <c r="AK138" s="31">
        <v>58347</v>
      </c>
      <c r="AL138" s="41">
        <v>27533</v>
      </c>
      <c r="AM138" s="41">
        <v>7775952</v>
      </c>
      <c r="AN138" s="28">
        <v>5273087</v>
      </c>
      <c r="AO138" s="31">
        <v>1231444</v>
      </c>
      <c r="AP138" s="28">
        <v>1329768</v>
      </c>
      <c r="AQ138" s="28">
        <v>7834299</v>
      </c>
    </row>
    <row r="139" spans="1:43" ht="12.75">
      <c r="A139" s="25" t="s">
        <v>347</v>
      </c>
      <c r="B139" s="26" t="s">
        <v>208</v>
      </c>
      <c r="C139" s="27">
        <v>1104</v>
      </c>
      <c r="D139" s="28">
        <v>47124</v>
      </c>
      <c r="E139" s="83">
        <v>8081</v>
      </c>
      <c r="F139" s="29">
        <v>0</v>
      </c>
      <c r="G139" s="48">
        <v>55205</v>
      </c>
      <c r="H139" s="48">
        <v>1139</v>
      </c>
      <c r="I139" s="28">
        <v>8032</v>
      </c>
      <c r="J139" s="28">
        <v>2803</v>
      </c>
      <c r="K139" s="28">
        <v>82</v>
      </c>
      <c r="L139" s="28">
        <v>4279</v>
      </c>
      <c r="M139" s="28">
        <v>7494</v>
      </c>
      <c r="N139" s="28">
        <v>2732</v>
      </c>
      <c r="O139" s="29">
        <v>0</v>
      </c>
      <c r="P139" s="29">
        <v>0</v>
      </c>
      <c r="Q139" s="29">
        <v>0</v>
      </c>
      <c r="R139" s="28">
        <v>195</v>
      </c>
      <c r="S139" s="48">
        <v>25617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8">
        <v>5192</v>
      </c>
      <c r="Z139" s="28">
        <v>561</v>
      </c>
      <c r="AA139" s="28">
        <v>6615</v>
      </c>
      <c r="AB139" s="29">
        <v>0</v>
      </c>
      <c r="AC139" s="29">
        <v>0</v>
      </c>
      <c r="AD139" s="41">
        <f>SUM(T139:AC139)</f>
        <v>12368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1">
        <v>12368</v>
      </c>
      <c r="AK139" s="32">
        <v>0</v>
      </c>
      <c r="AL139" s="43">
        <v>0</v>
      </c>
      <c r="AM139" s="41">
        <v>94329</v>
      </c>
      <c r="AN139" s="28">
        <v>55205</v>
      </c>
      <c r="AO139" s="31">
        <v>12368</v>
      </c>
      <c r="AP139" s="28">
        <v>26756</v>
      </c>
      <c r="AQ139" s="28">
        <v>94329</v>
      </c>
    </row>
    <row r="140" spans="1:43" ht="12.75">
      <c r="A140" s="25" t="s">
        <v>335</v>
      </c>
      <c r="B140" s="26" t="s">
        <v>165</v>
      </c>
      <c r="C140" s="27">
        <v>1438</v>
      </c>
      <c r="D140" s="28">
        <v>35368</v>
      </c>
      <c r="E140" s="83">
        <v>2845</v>
      </c>
      <c r="F140" s="29">
        <v>0</v>
      </c>
      <c r="G140" s="48">
        <v>38213</v>
      </c>
      <c r="H140" s="48">
        <v>1456</v>
      </c>
      <c r="I140" s="28">
        <v>1818</v>
      </c>
      <c r="J140" s="28">
        <v>3200</v>
      </c>
      <c r="K140" s="28">
        <v>264</v>
      </c>
      <c r="L140" s="28">
        <v>2222</v>
      </c>
      <c r="M140" s="28">
        <v>3438</v>
      </c>
      <c r="N140" s="29">
        <v>0</v>
      </c>
      <c r="O140" s="28">
        <v>1</v>
      </c>
      <c r="P140" s="29">
        <v>0</v>
      </c>
      <c r="Q140" s="29">
        <v>0</v>
      </c>
      <c r="R140" s="29">
        <v>0</v>
      </c>
      <c r="S140" s="48">
        <v>10943</v>
      </c>
      <c r="T140" s="29">
        <v>0</v>
      </c>
      <c r="U140" s="29">
        <v>0</v>
      </c>
      <c r="V140" s="29">
        <v>0</v>
      </c>
      <c r="W140" s="28">
        <v>866</v>
      </c>
      <c r="X140" s="29">
        <v>0</v>
      </c>
      <c r="Y140" s="28">
        <v>5940</v>
      </c>
      <c r="Z140" s="28">
        <v>1113</v>
      </c>
      <c r="AA140" s="28">
        <v>3128</v>
      </c>
      <c r="AB140" s="28">
        <v>37</v>
      </c>
      <c r="AC140" s="29">
        <v>0</v>
      </c>
      <c r="AD140" s="41">
        <f>SUM(T140:AC140)</f>
        <v>11084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1">
        <v>10218</v>
      </c>
      <c r="AK140" s="32">
        <v>0</v>
      </c>
      <c r="AL140" s="43">
        <v>0</v>
      </c>
      <c r="AM140" s="41">
        <v>61696</v>
      </c>
      <c r="AN140" s="28">
        <v>38213</v>
      </c>
      <c r="AO140" s="31">
        <v>10218</v>
      </c>
      <c r="AP140" s="28">
        <v>13265</v>
      </c>
      <c r="AQ140" s="28">
        <v>61696</v>
      </c>
    </row>
    <row r="141" spans="1:43" ht="12.75">
      <c r="A141" s="25" t="s">
        <v>205</v>
      </c>
      <c r="B141" s="26" t="s">
        <v>206</v>
      </c>
      <c r="C141" s="27">
        <v>10561</v>
      </c>
      <c r="D141" s="28">
        <v>267217</v>
      </c>
      <c r="E141" s="83">
        <v>29047</v>
      </c>
      <c r="F141" s="28">
        <v>398</v>
      </c>
      <c r="G141" s="48">
        <v>296662</v>
      </c>
      <c r="H141" s="48">
        <v>23683</v>
      </c>
      <c r="I141" s="28">
        <v>3421</v>
      </c>
      <c r="J141" s="28">
        <v>5515</v>
      </c>
      <c r="K141" s="28">
        <v>465</v>
      </c>
      <c r="L141" s="28">
        <v>9663</v>
      </c>
      <c r="M141" s="28">
        <v>29672</v>
      </c>
      <c r="N141" s="28">
        <v>6684</v>
      </c>
      <c r="O141" s="29">
        <v>0</v>
      </c>
      <c r="P141" s="29">
        <v>0</v>
      </c>
      <c r="Q141" s="29">
        <v>0</v>
      </c>
      <c r="R141" s="28">
        <v>770</v>
      </c>
      <c r="S141" s="48">
        <v>56190</v>
      </c>
      <c r="T141" s="29">
        <v>0</v>
      </c>
      <c r="U141" s="29">
        <v>0</v>
      </c>
      <c r="V141" s="29">
        <v>0</v>
      </c>
      <c r="W141" s="28">
        <v>1561</v>
      </c>
      <c r="X141" s="29">
        <v>0</v>
      </c>
      <c r="Y141" s="28">
        <v>40539</v>
      </c>
      <c r="Z141" s="28">
        <v>5269</v>
      </c>
      <c r="AA141" s="28">
        <v>17224</v>
      </c>
      <c r="AB141" s="28">
        <v>6477</v>
      </c>
      <c r="AC141" s="29">
        <v>0</v>
      </c>
      <c r="AD141" s="41">
        <f>SUM(T141:AC141)</f>
        <v>71070</v>
      </c>
      <c r="AE141" s="31">
        <v>57</v>
      </c>
      <c r="AF141" s="32">
        <v>0</v>
      </c>
      <c r="AG141" s="32">
        <v>0</v>
      </c>
      <c r="AH141" s="32">
        <v>0</v>
      </c>
      <c r="AI141" s="32">
        <v>0</v>
      </c>
      <c r="AJ141" s="31">
        <v>69509</v>
      </c>
      <c r="AK141" s="31">
        <v>7787</v>
      </c>
      <c r="AL141" s="41">
        <v>7730</v>
      </c>
      <c r="AM141" s="41">
        <v>447605</v>
      </c>
      <c r="AN141" s="28">
        <v>296264</v>
      </c>
      <c r="AO141" s="31">
        <v>69566</v>
      </c>
      <c r="AP141" s="28">
        <v>89562</v>
      </c>
      <c r="AQ141" s="28">
        <v>455392</v>
      </c>
    </row>
    <row r="142" spans="1:43" ht="12.75">
      <c r="A142" s="25" t="s">
        <v>302</v>
      </c>
      <c r="B142" s="26" t="s">
        <v>250</v>
      </c>
      <c r="C142" s="27">
        <v>2640</v>
      </c>
      <c r="D142" s="28">
        <v>46653</v>
      </c>
      <c r="E142" s="83">
        <v>3758</v>
      </c>
      <c r="F142" s="29">
        <v>0</v>
      </c>
      <c r="G142" s="48">
        <v>50411</v>
      </c>
      <c r="H142" s="48">
        <v>1972</v>
      </c>
      <c r="I142" s="28">
        <v>1468</v>
      </c>
      <c r="J142" s="28">
        <v>2224</v>
      </c>
      <c r="K142" s="28">
        <v>1531</v>
      </c>
      <c r="L142" s="28">
        <v>2768</v>
      </c>
      <c r="M142" s="28">
        <v>6748</v>
      </c>
      <c r="N142" s="28">
        <v>3653</v>
      </c>
      <c r="O142" s="28">
        <v>1080</v>
      </c>
      <c r="P142" s="30"/>
      <c r="Q142" s="30"/>
      <c r="R142" s="28">
        <v>75</v>
      </c>
      <c r="S142" s="48">
        <v>19547</v>
      </c>
      <c r="T142" s="30"/>
      <c r="U142" s="30"/>
      <c r="V142" s="30"/>
      <c r="W142" s="28">
        <v>2062</v>
      </c>
      <c r="X142" s="28">
        <v>1614</v>
      </c>
      <c r="Y142" s="28">
        <v>8699</v>
      </c>
      <c r="Z142" s="28">
        <v>1074</v>
      </c>
      <c r="AA142" s="28">
        <v>5144</v>
      </c>
      <c r="AB142" s="28">
        <v>2500</v>
      </c>
      <c r="AC142" s="29">
        <v>0</v>
      </c>
      <c r="AD142" s="41">
        <f>SUM(T142:AC142)</f>
        <v>21093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1">
        <v>19031</v>
      </c>
      <c r="AK142" s="32">
        <v>0</v>
      </c>
      <c r="AL142" s="43">
        <v>0</v>
      </c>
      <c r="AM142" s="41">
        <v>93023</v>
      </c>
      <c r="AN142" s="28">
        <v>50411</v>
      </c>
      <c r="AO142" s="31">
        <v>17417</v>
      </c>
      <c r="AP142" s="28">
        <v>25195</v>
      </c>
      <c r="AQ142" s="28">
        <v>93023</v>
      </c>
    </row>
    <row r="143" spans="1:43" ht="12.75">
      <c r="A143" s="25" t="s">
        <v>177</v>
      </c>
      <c r="B143" s="26" t="s">
        <v>69</v>
      </c>
      <c r="C143" s="27">
        <v>12973</v>
      </c>
      <c r="D143" s="28">
        <v>327482</v>
      </c>
      <c r="E143" s="83">
        <v>44434</v>
      </c>
      <c r="F143" s="28">
        <v>23580</v>
      </c>
      <c r="G143" s="48">
        <v>395496</v>
      </c>
      <c r="H143" s="48">
        <v>17097</v>
      </c>
      <c r="I143" s="28">
        <v>11133</v>
      </c>
      <c r="J143" s="28">
        <v>12841</v>
      </c>
      <c r="K143" s="28">
        <v>1411</v>
      </c>
      <c r="L143" s="28">
        <v>13698</v>
      </c>
      <c r="M143" s="28">
        <v>57781</v>
      </c>
      <c r="N143" s="28">
        <v>58982</v>
      </c>
      <c r="O143" s="28">
        <v>11074</v>
      </c>
      <c r="P143" s="29">
        <v>0</v>
      </c>
      <c r="Q143" s="29">
        <v>0</v>
      </c>
      <c r="R143" s="28">
        <v>4979</v>
      </c>
      <c r="S143" s="48">
        <v>171899</v>
      </c>
      <c r="T143" s="29">
        <v>0</v>
      </c>
      <c r="U143" s="29">
        <v>0</v>
      </c>
      <c r="V143" s="29">
        <v>0</v>
      </c>
      <c r="W143" s="28">
        <v>12775</v>
      </c>
      <c r="X143" s="29">
        <v>0</v>
      </c>
      <c r="Y143" s="28">
        <v>88529</v>
      </c>
      <c r="Z143" s="28">
        <v>4642</v>
      </c>
      <c r="AA143" s="28">
        <v>9009</v>
      </c>
      <c r="AB143" s="28">
        <v>10696</v>
      </c>
      <c r="AC143" s="28">
        <v>1967</v>
      </c>
      <c r="AD143" s="41">
        <f>SUM(T143:AC143)</f>
        <v>127618</v>
      </c>
      <c r="AE143" s="31">
        <v>22149</v>
      </c>
      <c r="AF143" s="31">
        <v>1297</v>
      </c>
      <c r="AG143" s="31">
        <v>358</v>
      </c>
      <c r="AH143" s="31">
        <v>4277</v>
      </c>
      <c r="AI143" s="32">
        <v>0</v>
      </c>
      <c r="AJ143" s="31">
        <v>114843</v>
      </c>
      <c r="AK143" s="31">
        <v>28081</v>
      </c>
      <c r="AL143" s="43">
        <v>0</v>
      </c>
      <c r="AM143" s="41">
        <v>712110</v>
      </c>
      <c r="AN143" s="28">
        <v>371916</v>
      </c>
      <c r="AO143" s="31">
        <v>142924</v>
      </c>
      <c r="AP143" s="28">
        <v>225351</v>
      </c>
      <c r="AQ143" s="28">
        <v>740191</v>
      </c>
    </row>
    <row r="144" spans="1:43" ht="12.75">
      <c r="A144" s="25" t="s">
        <v>68</v>
      </c>
      <c r="B144" s="26" t="s">
        <v>69</v>
      </c>
      <c r="C144" s="27">
        <v>55921</v>
      </c>
      <c r="D144" s="28">
        <v>753963</v>
      </c>
      <c r="E144" s="83">
        <v>204770</v>
      </c>
      <c r="F144" s="29">
        <v>0</v>
      </c>
      <c r="G144" s="48">
        <v>958733</v>
      </c>
      <c r="H144" s="48">
        <v>46082</v>
      </c>
      <c r="I144" s="28">
        <v>130295</v>
      </c>
      <c r="J144" s="28">
        <v>37997</v>
      </c>
      <c r="K144" s="28">
        <v>1029</v>
      </c>
      <c r="L144" s="28">
        <v>39855</v>
      </c>
      <c r="M144" s="28">
        <v>68825</v>
      </c>
      <c r="N144" s="28">
        <v>15486</v>
      </c>
      <c r="O144" s="28">
        <v>28873</v>
      </c>
      <c r="P144" s="28">
        <v>385</v>
      </c>
      <c r="Q144" s="29">
        <v>0</v>
      </c>
      <c r="R144" s="28">
        <v>3059</v>
      </c>
      <c r="S144" s="48">
        <v>325804</v>
      </c>
      <c r="T144" s="29">
        <v>0</v>
      </c>
      <c r="U144" s="29">
        <v>0</v>
      </c>
      <c r="V144" s="29">
        <v>0</v>
      </c>
      <c r="W144" s="28">
        <v>15137</v>
      </c>
      <c r="X144" s="28">
        <v>5803</v>
      </c>
      <c r="Y144" s="28">
        <v>116253</v>
      </c>
      <c r="Z144" s="28">
        <v>10806</v>
      </c>
      <c r="AA144" s="28">
        <v>32485</v>
      </c>
      <c r="AB144" s="28">
        <v>16155</v>
      </c>
      <c r="AC144" s="28">
        <v>5733</v>
      </c>
      <c r="AD144" s="41">
        <f>SUM(T144:AC144)</f>
        <v>202372</v>
      </c>
      <c r="AE144" s="31">
        <v>1087</v>
      </c>
      <c r="AF144" s="32">
        <v>0</v>
      </c>
      <c r="AG144" s="32">
        <v>0</v>
      </c>
      <c r="AH144" s="32">
        <v>0</v>
      </c>
      <c r="AI144" s="32">
        <v>0</v>
      </c>
      <c r="AJ144" s="31">
        <v>187235</v>
      </c>
      <c r="AK144" s="31">
        <v>1087</v>
      </c>
      <c r="AL144" s="43">
        <v>0</v>
      </c>
      <c r="AM144" s="41">
        <v>1532991</v>
      </c>
      <c r="AN144" s="28">
        <v>958733</v>
      </c>
      <c r="AO144" s="31">
        <v>182519</v>
      </c>
      <c r="AP144" s="28">
        <v>392826</v>
      </c>
      <c r="AQ144" s="28">
        <v>1534078</v>
      </c>
    </row>
    <row r="145" spans="1:43" ht="12.75">
      <c r="A145" s="25" t="s">
        <v>70</v>
      </c>
      <c r="B145" s="26" t="s">
        <v>71</v>
      </c>
      <c r="C145" s="27">
        <v>51760</v>
      </c>
      <c r="D145" s="28">
        <v>843826</v>
      </c>
      <c r="E145" s="83">
        <v>243968</v>
      </c>
      <c r="F145" s="29">
        <v>0</v>
      </c>
      <c r="G145" s="48">
        <v>1087794</v>
      </c>
      <c r="H145" s="48">
        <v>25678</v>
      </c>
      <c r="I145" s="28">
        <v>51546</v>
      </c>
      <c r="J145" s="28">
        <v>10462</v>
      </c>
      <c r="K145" s="28">
        <v>124</v>
      </c>
      <c r="L145" s="28">
        <v>23786</v>
      </c>
      <c r="M145" s="28">
        <v>71229</v>
      </c>
      <c r="N145" s="28">
        <v>15864</v>
      </c>
      <c r="O145" s="28">
        <v>9202</v>
      </c>
      <c r="P145" s="29">
        <v>0</v>
      </c>
      <c r="Q145" s="29">
        <v>0</v>
      </c>
      <c r="R145" s="28">
        <v>123941</v>
      </c>
      <c r="S145" s="48">
        <v>306154</v>
      </c>
      <c r="T145" s="29">
        <v>0</v>
      </c>
      <c r="U145" s="29">
        <v>0</v>
      </c>
      <c r="V145" s="29">
        <v>0</v>
      </c>
      <c r="W145" s="28">
        <v>12102</v>
      </c>
      <c r="X145" s="29">
        <v>0</v>
      </c>
      <c r="Y145" s="28">
        <v>117097</v>
      </c>
      <c r="Z145" s="28">
        <v>13450</v>
      </c>
      <c r="AA145" s="28">
        <v>31000</v>
      </c>
      <c r="AB145" s="28">
        <v>6000</v>
      </c>
      <c r="AC145" s="29">
        <v>0</v>
      </c>
      <c r="AD145" s="41">
        <f>SUM(T145:AC145)</f>
        <v>179649</v>
      </c>
      <c r="AE145" s="31">
        <v>4789</v>
      </c>
      <c r="AF145" s="32">
        <v>0</v>
      </c>
      <c r="AG145" s="32">
        <v>0</v>
      </c>
      <c r="AH145" s="32">
        <v>0</v>
      </c>
      <c r="AI145" s="32">
        <v>0</v>
      </c>
      <c r="AJ145" s="31">
        <v>167547</v>
      </c>
      <c r="AK145" s="31">
        <v>4789</v>
      </c>
      <c r="AL145" s="43">
        <v>0</v>
      </c>
      <c r="AM145" s="41">
        <v>1599275</v>
      </c>
      <c r="AN145" s="28">
        <v>1087794</v>
      </c>
      <c r="AO145" s="31">
        <v>172336</v>
      </c>
      <c r="AP145" s="28">
        <v>343934</v>
      </c>
      <c r="AQ145" s="28">
        <v>1604064</v>
      </c>
    </row>
    <row r="146" spans="1:43" ht="12.75">
      <c r="A146" s="25" t="s">
        <v>58</v>
      </c>
      <c r="B146" s="26" t="s">
        <v>59</v>
      </c>
      <c r="C146" s="27">
        <v>72100</v>
      </c>
      <c r="D146" s="28">
        <v>1541267</v>
      </c>
      <c r="E146" s="83">
        <v>391925</v>
      </c>
      <c r="F146" s="29">
        <v>0</v>
      </c>
      <c r="G146" s="48">
        <v>1933192</v>
      </c>
      <c r="H146" s="48">
        <v>44248</v>
      </c>
      <c r="I146" s="28">
        <v>267753</v>
      </c>
      <c r="J146" s="28">
        <v>49051</v>
      </c>
      <c r="K146" s="28">
        <v>4390</v>
      </c>
      <c r="L146" s="28">
        <v>54132</v>
      </c>
      <c r="M146" s="28">
        <v>131760</v>
      </c>
      <c r="N146" s="28">
        <v>37965</v>
      </c>
      <c r="O146" s="28">
        <v>684</v>
      </c>
      <c r="P146" s="28">
        <v>402854</v>
      </c>
      <c r="Q146" s="30"/>
      <c r="R146" s="28">
        <v>10125</v>
      </c>
      <c r="S146" s="48">
        <v>958714</v>
      </c>
      <c r="T146" s="29">
        <v>0</v>
      </c>
      <c r="U146" s="28">
        <v>8695</v>
      </c>
      <c r="V146" s="28">
        <v>480</v>
      </c>
      <c r="W146" s="28">
        <v>30985</v>
      </c>
      <c r="X146" s="28">
        <v>5416</v>
      </c>
      <c r="Y146" s="28">
        <v>144368</v>
      </c>
      <c r="Z146" s="28">
        <v>10214</v>
      </c>
      <c r="AA146" s="28">
        <v>62957</v>
      </c>
      <c r="AB146" s="28">
        <v>95015</v>
      </c>
      <c r="AC146" s="29">
        <v>0</v>
      </c>
      <c r="AD146" s="41">
        <f>SUM(T146:AC146)</f>
        <v>358130</v>
      </c>
      <c r="AE146" s="31">
        <v>1303</v>
      </c>
      <c r="AF146" s="32">
        <v>0</v>
      </c>
      <c r="AG146" s="32">
        <v>0</v>
      </c>
      <c r="AH146" s="32">
        <v>0</v>
      </c>
      <c r="AI146" s="32">
        <v>0</v>
      </c>
      <c r="AJ146" s="31">
        <v>317970</v>
      </c>
      <c r="AK146" s="31">
        <v>7091</v>
      </c>
      <c r="AL146" s="41">
        <v>5788</v>
      </c>
      <c r="AM146" s="41">
        <v>3294284</v>
      </c>
      <c r="AN146" s="28">
        <v>1933192</v>
      </c>
      <c r="AO146" s="31">
        <v>313857</v>
      </c>
      <c r="AP146" s="28">
        <v>1054326</v>
      </c>
      <c r="AQ146" s="28">
        <v>3301375</v>
      </c>
    </row>
    <row r="147" spans="1:43" ht="12.75">
      <c r="A147" s="25" t="s">
        <v>213</v>
      </c>
      <c r="B147" s="26" t="s">
        <v>47</v>
      </c>
      <c r="C147" s="27">
        <v>10082</v>
      </c>
      <c r="D147" s="28">
        <v>541072</v>
      </c>
      <c r="E147" s="83">
        <v>118998</v>
      </c>
      <c r="F147" s="28">
        <v>15510</v>
      </c>
      <c r="G147" s="48">
        <v>675580</v>
      </c>
      <c r="H147" s="48">
        <v>58485</v>
      </c>
      <c r="I147" s="28">
        <v>38940</v>
      </c>
      <c r="J147" s="28">
        <v>25318</v>
      </c>
      <c r="K147" s="28">
        <v>4615</v>
      </c>
      <c r="L147" s="28">
        <v>18747</v>
      </c>
      <c r="M147" s="28">
        <v>55331</v>
      </c>
      <c r="N147" s="28">
        <v>119017</v>
      </c>
      <c r="O147" s="28">
        <v>24265</v>
      </c>
      <c r="P147" s="29">
        <v>0</v>
      </c>
      <c r="Q147" s="29">
        <v>0</v>
      </c>
      <c r="R147" s="28">
        <v>4016</v>
      </c>
      <c r="S147" s="48">
        <v>290249</v>
      </c>
      <c r="T147" s="29">
        <v>0</v>
      </c>
      <c r="U147" s="29">
        <v>0</v>
      </c>
      <c r="V147" s="29">
        <v>0</v>
      </c>
      <c r="W147" s="28">
        <v>20862</v>
      </c>
      <c r="X147" s="28">
        <v>1365</v>
      </c>
      <c r="Y147" s="28">
        <v>68356</v>
      </c>
      <c r="Z147" s="28">
        <v>9806</v>
      </c>
      <c r="AA147" s="28">
        <v>23965</v>
      </c>
      <c r="AB147" s="28">
        <v>12157</v>
      </c>
      <c r="AC147" s="29">
        <v>0</v>
      </c>
      <c r="AD147" s="41">
        <f>SUM(T147:AC147)</f>
        <v>136511</v>
      </c>
      <c r="AE147" s="31">
        <v>248</v>
      </c>
      <c r="AF147" s="32">
        <v>0</v>
      </c>
      <c r="AG147" s="31">
        <v>49</v>
      </c>
      <c r="AH147" s="32">
        <v>0</v>
      </c>
      <c r="AI147" s="32">
        <v>0</v>
      </c>
      <c r="AJ147" s="31">
        <v>115649</v>
      </c>
      <c r="AK147" s="31">
        <v>297</v>
      </c>
      <c r="AL147" s="43">
        <v>0</v>
      </c>
      <c r="AM147" s="41">
        <v>1160825</v>
      </c>
      <c r="AN147" s="28">
        <v>660070</v>
      </c>
      <c r="AO147" s="31">
        <v>114581</v>
      </c>
      <c r="AP147" s="28">
        <v>386471</v>
      </c>
      <c r="AQ147" s="28">
        <v>1161122</v>
      </c>
    </row>
    <row r="148" spans="1:43" ht="12.75">
      <c r="A148" s="25" t="s">
        <v>56</v>
      </c>
      <c r="B148" s="26" t="s">
        <v>57</v>
      </c>
      <c r="C148" s="27">
        <v>74578</v>
      </c>
      <c r="D148" s="28">
        <v>1568122</v>
      </c>
      <c r="E148" s="83">
        <v>465703</v>
      </c>
      <c r="F148" s="29">
        <v>0</v>
      </c>
      <c r="G148" s="48">
        <v>2033825</v>
      </c>
      <c r="H148" s="48">
        <v>107816</v>
      </c>
      <c r="I148" s="28">
        <v>124347</v>
      </c>
      <c r="J148" s="28">
        <v>70204</v>
      </c>
      <c r="K148" s="28">
        <v>13624</v>
      </c>
      <c r="L148" s="28">
        <v>41854</v>
      </c>
      <c r="M148" s="28">
        <v>148938</v>
      </c>
      <c r="N148" s="28">
        <v>60923</v>
      </c>
      <c r="O148" s="28">
        <v>818</v>
      </c>
      <c r="P148" s="30"/>
      <c r="Q148" s="30"/>
      <c r="R148" s="28">
        <v>20401</v>
      </c>
      <c r="S148" s="48">
        <v>481109</v>
      </c>
      <c r="T148" s="30"/>
      <c r="U148" s="30"/>
      <c r="V148" s="30"/>
      <c r="W148" s="28">
        <v>27959</v>
      </c>
      <c r="X148" s="28">
        <v>16000</v>
      </c>
      <c r="Y148" s="28">
        <v>137055</v>
      </c>
      <c r="Z148" s="28">
        <v>10415</v>
      </c>
      <c r="AA148" s="28">
        <v>39577</v>
      </c>
      <c r="AB148" s="28">
        <v>91726</v>
      </c>
      <c r="AC148" s="29">
        <v>0</v>
      </c>
      <c r="AD148" s="41">
        <f>SUM(T148:AC148)</f>
        <v>322732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1">
        <v>294773</v>
      </c>
      <c r="AK148" s="32">
        <v>0</v>
      </c>
      <c r="AL148" s="43">
        <v>0</v>
      </c>
      <c r="AM148" s="41">
        <v>2945482</v>
      </c>
      <c r="AN148" s="28">
        <v>2033825</v>
      </c>
      <c r="AO148" s="31">
        <v>278773</v>
      </c>
      <c r="AP148" s="28">
        <v>632884</v>
      </c>
      <c r="AQ148" s="28">
        <v>2945482</v>
      </c>
    </row>
    <row r="149" spans="1:43" ht="12.75">
      <c r="A149" s="25" t="s">
        <v>271</v>
      </c>
      <c r="B149" s="26" t="s">
        <v>32</v>
      </c>
      <c r="C149" s="27">
        <v>4704</v>
      </c>
      <c r="D149" s="28">
        <v>332369</v>
      </c>
      <c r="E149" s="83">
        <v>59147</v>
      </c>
      <c r="F149" s="28">
        <v>23527</v>
      </c>
      <c r="G149" s="48">
        <v>415043</v>
      </c>
      <c r="H149" s="48">
        <v>19937</v>
      </c>
      <c r="I149" s="28">
        <v>34874</v>
      </c>
      <c r="J149" s="28">
        <v>7554</v>
      </c>
      <c r="K149" s="28">
        <v>1689</v>
      </c>
      <c r="L149" s="28">
        <v>9366</v>
      </c>
      <c r="M149" s="28">
        <v>51234</v>
      </c>
      <c r="N149" s="28">
        <v>15273</v>
      </c>
      <c r="O149" s="33" t="s">
        <v>392</v>
      </c>
      <c r="P149" s="33" t="s">
        <v>392</v>
      </c>
      <c r="Q149" s="33" t="s">
        <v>392</v>
      </c>
      <c r="R149" s="28">
        <v>905</v>
      </c>
      <c r="S149" s="48">
        <v>120895</v>
      </c>
      <c r="T149" s="33" t="s">
        <v>392</v>
      </c>
      <c r="U149" s="33" t="s">
        <v>392</v>
      </c>
      <c r="V149" s="33" t="s">
        <v>392</v>
      </c>
      <c r="W149" s="28">
        <v>2035</v>
      </c>
      <c r="X149" s="29">
        <v>0</v>
      </c>
      <c r="Y149" s="28">
        <v>39826</v>
      </c>
      <c r="Z149" s="28">
        <v>4287</v>
      </c>
      <c r="AA149" s="28">
        <v>27279</v>
      </c>
      <c r="AB149" s="28">
        <v>31900</v>
      </c>
      <c r="AC149" s="29">
        <v>0</v>
      </c>
      <c r="AD149" s="41">
        <f>SUM(T149:AC149)</f>
        <v>105327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1">
        <v>103292</v>
      </c>
      <c r="AK149" s="32">
        <v>0</v>
      </c>
      <c r="AL149" s="45" t="s">
        <v>392</v>
      </c>
      <c r="AM149" s="41">
        <v>661202</v>
      </c>
      <c r="AN149" s="28">
        <v>391516</v>
      </c>
      <c r="AO149" s="31">
        <v>103292</v>
      </c>
      <c r="AP149" s="28">
        <v>166394</v>
      </c>
      <c r="AQ149" s="28">
        <v>661202</v>
      </c>
    </row>
    <row r="150" spans="1:43" ht="12.75">
      <c r="A150" s="25" t="s">
        <v>78</v>
      </c>
      <c r="B150" s="26" t="s">
        <v>79</v>
      </c>
      <c r="C150" s="27">
        <v>40389</v>
      </c>
      <c r="D150" s="28">
        <v>926981</v>
      </c>
      <c r="E150" s="83">
        <v>403391</v>
      </c>
      <c r="F150" s="29">
        <v>0</v>
      </c>
      <c r="G150" s="48">
        <v>1330372</v>
      </c>
      <c r="H150" s="48">
        <v>78149</v>
      </c>
      <c r="I150" s="28">
        <v>192391</v>
      </c>
      <c r="J150" s="28">
        <v>37364</v>
      </c>
      <c r="K150" s="28">
        <v>20319</v>
      </c>
      <c r="L150" s="28">
        <v>35940</v>
      </c>
      <c r="M150" s="28">
        <v>134481</v>
      </c>
      <c r="N150" s="28">
        <v>53768</v>
      </c>
      <c r="O150" s="28">
        <v>2553</v>
      </c>
      <c r="P150" s="29">
        <v>0</v>
      </c>
      <c r="Q150" s="29">
        <v>0</v>
      </c>
      <c r="R150" s="28">
        <v>8796</v>
      </c>
      <c r="S150" s="48">
        <v>485612</v>
      </c>
      <c r="T150" s="29">
        <v>0</v>
      </c>
      <c r="U150" s="29">
        <v>0</v>
      </c>
      <c r="V150" s="29">
        <v>0</v>
      </c>
      <c r="W150" s="28">
        <v>56942</v>
      </c>
      <c r="X150" s="28">
        <v>29532</v>
      </c>
      <c r="Y150" s="28">
        <v>160909</v>
      </c>
      <c r="Z150" s="28">
        <v>114533</v>
      </c>
      <c r="AA150" s="28">
        <v>64445</v>
      </c>
      <c r="AB150" s="28">
        <v>40114</v>
      </c>
      <c r="AC150" s="29">
        <v>0</v>
      </c>
      <c r="AD150" s="41">
        <f>SUM(T150:AC150)</f>
        <v>466475</v>
      </c>
      <c r="AE150" s="31">
        <v>15</v>
      </c>
      <c r="AF150" s="32">
        <v>0</v>
      </c>
      <c r="AG150" s="31">
        <v>120</v>
      </c>
      <c r="AH150" s="32">
        <v>0</v>
      </c>
      <c r="AI150" s="32">
        <v>0</v>
      </c>
      <c r="AJ150" s="31">
        <v>409533</v>
      </c>
      <c r="AK150" s="31">
        <v>135</v>
      </c>
      <c r="AL150" s="43">
        <v>0</v>
      </c>
      <c r="AM150" s="41">
        <v>2360608</v>
      </c>
      <c r="AN150" s="28">
        <v>1330372</v>
      </c>
      <c r="AO150" s="31">
        <v>380136</v>
      </c>
      <c r="AP150" s="28">
        <v>650235</v>
      </c>
      <c r="AQ150" s="28">
        <v>2360743</v>
      </c>
    </row>
    <row r="151" spans="1:43" ht="12.75">
      <c r="A151" s="25" t="s">
        <v>353</v>
      </c>
      <c r="B151" s="26" t="s">
        <v>146</v>
      </c>
      <c r="C151" s="27">
        <v>789</v>
      </c>
      <c r="D151" s="28">
        <v>58423</v>
      </c>
      <c r="E151" s="83">
        <v>15326</v>
      </c>
      <c r="F151" s="29">
        <v>0</v>
      </c>
      <c r="G151" s="48">
        <v>73749</v>
      </c>
      <c r="H151" s="48">
        <v>3161</v>
      </c>
      <c r="I151" s="28">
        <v>7000</v>
      </c>
      <c r="J151" s="28">
        <v>10663</v>
      </c>
      <c r="K151" s="28">
        <v>673</v>
      </c>
      <c r="L151" s="28">
        <v>7000</v>
      </c>
      <c r="M151" s="28">
        <v>13312</v>
      </c>
      <c r="N151" s="28">
        <v>9612</v>
      </c>
      <c r="O151" s="28">
        <v>685</v>
      </c>
      <c r="P151" s="29">
        <v>0</v>
      </c>
      <c r="Q151" s="29">
        <v>0</v>
      </c>
      <c r="R151" s="28">
        <v>5000</v>
      </c>
      <c r="S151" s="48">
        <v>53945</v>
      </c>
      <c r="T151" s="30"/>
      <c r="U151" s="28">
        <v>2856</v>
      </c>
      <c r="V151" s="30"/>
      <c r="W151" s="30"/>
      <c r="X151" s="29">
        <v>0</v>
      </c>
      <c r="Y151" s="28">
        <v>7530</v>
      </c>
      <c r="Z151" s="28">
        <v>1238</v>
      </c>
      <c r="AA151" s="28">
        <v>3992</v>
      </c>
      <c r="AB151" s="29">
        <v>0</v>
      </c>
      <c r="AC151" s="29">
        <v>0</v>
      </c>
      <c r="AD151" s="41">
        <f>SUM(T151:AC151)</f>
        <v>15616</v>
      </c>
      <c r="AE151" s="34" t="s">
        <v>392</v>
      </c>
      <c r="AF151" s="34" t="s">
        <v>392</v>
      </c>
      <c r="AG151" s="34" t="s">
        <v>392</v>
      </c>
      <c r="AH151" s="34" t="s">
        <v>392</v>
      </c>
      <c r="AI151" s="34" t="s">
        <v>392</v>
      </c>
      <c r="AJ151" s="31">
        <v>12760</v>
      </c>
      <c r="AK151" s="32">
        <v>0</v>
      </c>
      <c r="AL151" s="45" t="s">
        <v>392</v>
      </c>
      <c r="AM151" s="41">
        <v>146471</v>
      </c>
      <c r="AN151" s="28">
        <v>73749</v>
      </c>
      <c r="AO151" s="31">
        <v>12760</v>
      </c>
      <c r="AP151" s="28">
        <v>59962</v>
      </c>
      <c r="AQ151" s="28">
        <v>146471</v>
      </c>
    </row>
    <row r="152" spans="1:43" ht="12.75">
      <c r="A152" s="25" t="s">
        <v>216</v>
      </c>
      <c r="B152" s="26" t="s">
        <v>217</v>
      </c>
      <c r="C152" s="27">
        <v>9235</v>
      </c>
      <c r="D152" s="28">
        <v>374925</v>
      </c>
      <c r="E152" s="83">
        <v>56671</v>
      </c>
      <c r="F152" s="29">
        <v>0</v>
      </c>
      <c r="G152" s="48">
        <v>431596</v>
      </c>
      <c r="H152" s="48">
        <v>13025</v>
      </c>
      <c r="I152" s="28">
        <v>5825</v>
      </c>
      <c r="J152" s="28">
        <v>22178</v>
      </c>
      <c r="K152" s="28">
        <v>517</v>
      </c>
      <c r="L152" s="28">
        <v>19606</v>
      </c>
      <c r="M152" s="28">
        <v>62751</v>
      </c>
      <c r="N152" s="28">
        <v>28444</v>
      </c>
      <c r="O152" s="28">
        <v>96</v>
      </c>
      <c r="P152" s="29">
        <v>0</v>
      </c>
      <c r="Q152" s="29">
        <v>0</v>
      </c>
      <c r="R152" s="28">
        <v>204</v>
      </c>
      <c r="S152" s="48">
        <v>139621</v>
      </c>
      <c r="T152" s="29">
        <v>0</v>
      </c>
      <c r="U152" s="29">
        <v>0</v>
      </c>
      <c r="V152" s="29">
        <v>0</v>
      </c>
      <c r="W152" s="28">
        <v>1331</v>
      </c>
      <c r="X152" s="29">
        <v>0</v>
      </c>
      <c r="Y152" s="28">
        <v>61431</v>
      </c>
      <c r="Z152" s="28">
        <v>5018</v>
      </c>
      <c r="AA152" s="28">
        <v>29829</v>
      </c>
      <c r="AB152" s="28">
        <v>13245</v>
      </c>
      <c r="AC152" s="29">
        <v>0</v>
      </c>
      <c r="AD152" s="41">
        <f>SUM(T152:AC152)</f>
        <v>110854</v>
      </c>
      <c r="AE152" s="31">
        <v>10</v>
      </c>
      <c r="AF152" s="32">
        <v>0</v>
      </c>
      <c r="AG152" s="32">
        <v>0</v>
      </c>
      <c r="AH152" s="32">
        <v>0</v>
      </c>
      <c r="AI152" s="32">
        <v>0</v>
      </c>
      <c r="AJ152" s="31">
        <v>109523</v>
      </c>
      <c r="AK152" s="31">
        <v>360</v>
      </c>
      <c r="AL152" s="41">
        <v>350</v>
      </c>
      <c r="AM152" s="41">
        <v>695096</v>
      </c>
      <c r="AN152" s="28">
        <v>431596</v>
      </c>
      <c r="AO152" s="31">
        <v>109533</v>
      </c>
      <c r="AP152" s="28">
        <v>154327</v>
      </c>
      <c r="AQ152" s="28">
        <v>695456</v>
      </c>
    </row>
    <row r="153" spans="1:43" ht="12.75">
      <c r="A153" s="25" t="s">
        <v>131</v>
      </c>
      <c r="B153" s="26" t="s">
        <v>132</v>
      </c>
      <c r="C153" s="27">
        <v>24218</v>
      </c>
      <c r="D153" s="28">
        <v>504995</v>
      </c>
      <c r="E153" s="83">
        <v>118305</v>
      </c>
      <c r="F153" s="33" t="s">
        <v>392</v>
      </c>
      <c r="G153" s="48">
        <v>623300</v>
      </c>
      <c r="H153" s="48">
        <v>19757</v>
      </c>
      <c r="I153" s="28">
        <v>13795</v>
      </c>
      <c r="J153" s="28">
        <v>11104</v>
      </c>
      <c r="K153" s="28">
        <v>385</v>
      </c>
      <c r="L153" s="28">
        <v>17100</v>
      </c>
      <c r="M153" s="28">
        <v>51923</v>
      </c>
      <c r="N153" s="28">
        <v>41759</v>
      </c>
      <c r="O153" s="28">
        <v>25</v>
      </c>
      <c r="P153" s="29">
        <v>0</v>
      </c>
      <c r="Q153" s="29">
        <v>0</v>
      </c>
      <c r="R153" s="28">
        <v>1012</v>
      </c>
      <c r="S153" s="48">
        <v>137103</v>
      </c>
      <c r="T153" s="29">
        <v>0</v>
      </c>
      <c r="U153" s="29">
        <v>0</v>
      </c>
      <c r="V153" s="28">
        <v>388</v>
      </c>
      <c r="W153" s="28">
        <v>7703</v>
      </c>
      <c r="X153" s="28">
        <v>6599</v>
      </c>
      <c r="Y153" s="28">
        <v>39950</v>
      </c>
      <c r="Z153" s="28">
        <v>7414</v>
      </c>
      <c r="AA153" s="28">
        <v>18152</v>
      </c>
      <c r="AB153" s="28">
        <v>18432</v>
      </c>
      <c r="AC153" s="28">
        <v>7390</v>
      </c>
      <c r="AD153" s="41">
        <f>SUM(T153:AC153)</f>
        <v>106028</v>
      </c>
      <c r="AE153" s="31">
        <v>100</v>
      </c>
      <c r="AF153" s="32">
        <v>0</v>
      </c>
      <c r="AG153" s="31">
        <v>307</v>
      </c>
      <c r="AH153" s="31">
        <v>420</v>
      </c>
      <c r="AI153" s="32">
        <v>0</v>
      </c>
      <c r="AJ153" s="31">
        <v>97937</v>
      </c>
      <c r="AK153" s="31">
        <v>827</v>
      </c>
      <c r="AL153" s="43">
        <v>0</v>
      </c>
      <c r="AM153" s="41">
        <v>886188</v>
      </c>
      <c r="AN153" s="28">
        <v>623300</v>
      </c>
      <c r="AO153" s="31">
        <v>92165</v>
      </c>
      <c r="AP153" s="28">
        <v>171550</v>
      </c>
      <c r="AQ153" s="28">
        <v>887015</v>
      </c>
    </row>
    <row r="154" spans="1:43" ht="12.75">
      <c r="A154" s="25" t="s">
        <v>273</v>
      </c>
      <c r="B154" s="26" t="s">
        <v>154</v>
      </c>
      <c r="C154" s="27">
        <v>4541</v>
      </c>
      <c r="D154" s="28">
        <v>101228</v>
      </c>
      <c r="E154" s="83">
        <v>19897</v>
      </c>
      <c r="F154" s="29">
        <v>0</v>
      </c>
      <c r="G154" s="48">
        <v>121125</v>
      </c>
      <c r="H154" s="48">
        <v>2407</v>
      </c>
      <c r="I154" s="28">
        <v>5878</v>
      </c>
      <c r="J154" s="28">
        <v>7960</v>
      </c>
      <c r="K154" s="28">
        <v>1241</v>
      </c>
      <c r="L154" s="28">
        <v>11852</v>
      </c>
      <c r="M154" s="28">
        <v>15823</v>
      </c>
      <c r="N154" s="28">
        <v>11401</v>
      </c>
      <c r="O154" s="28">
        <v>1610</v>
      </c>
      <c r="P154" s="29">
        <v>0</v>
      </c>
      <c r="Q154" s="29">
        <v>72000</v>
      </c>
      <c r="R154" s="28">
        <v>13496</v>
      </c>
      <c r="S154" s="48">
        <v>141261</v>
      </c>
      <c r="T154" s="29">
        <v>0</v>
      </c>
      <c r="U154" s="29">
        <v>0</v>
      </c>
      <c r="V154" s="29">
        <v>0</v>
      </c>
      <c r="W154" s="28">
        <v>4555</v>
      </c>
      <c r="X154" s="29">
        <v>0</v>
      </c>
      <c r="Y154" s="28">
        <v>16686</v>
      </c>
      <c r="Z154" s="28">
        <v>891</v>
      </c>
      <c r="AA154" s="28">
        <v>3476</v>
      </c>
      <c r="AB154" s="28">
        <v>773</v>
      </c>
      <c r="AC154" s="29">
        <v>0</v>
      </c>
      <c r="AD154" s="41">
        <f>SUM(T154:AC154)</f>
        <v>26381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1">
        <v>21826</v>
      </c>
      <c r="AK154" s="32">
        <v>0</v>
      </c>
      <c r="AL154" s="43">
        <v>0</v>
      </c>
      <c r="AM154" s="41">
        <v>291174</v>
      </c>
      <c r="AN154" s="28">
        <v>121125</v>
      </c>
      <c r="AO154" s="31">
        <v>21826</v>
      </c>
      <c r="AP154" s="28">
        <v>148223</v>
      </c>
      <c r="AQ154" s="28">
        <v>291174</v>
      </c>
    </row>
    <row r="155" spans="1:43" ht="12.75">
      <c r="A155" s="25" t="s">
        <v>149</v>
      </c>
      <c r="B155" s="26" t="s">
        <v>61</v>
      </c>
      <c r="C155" s="27">
        <v>19500</v>
      </c>
      <c r="D155" s="28">
        <v>554501</v>
      </c>
      <c r="E155" s="83">
        <v>159381</v>
      </c>
      <c r="F155" s="28">
        <v>300</v>
      </c>
      <c r="G155" s="48">
        <v>714182</v>
      </c>
      <c r="H155" s="48">
        <v>35186</v>
      </c>
      <c r="I155" s="28">
        <v>31526</v>
      </c>
      <c r="J155" s="28">
        <v>19995</v>
      </c>
      <c r="K155" s="28">
        <v>945</v>
      </c>
      <c r="L155" s="28">
        <v>17785</v>
      </c>
      <c r="M155" s="28">
        <v>48097</v>
      </c>
      <c r="N155" s="28">
        <v>993</v>
      </c>
      <c r="O155" s="28">
        <v>2901</v>
      </c>
      <c r="P155" s="33" t="s">
        <v>392</v>
      </c>
      <c r="Q155" s="33" t="s">
        <v>392</v>
      </c>
      <c r="R155" s="28">
        <v>1959</v>
      </c>
      <c r="S155" s="48">
        <v>124201</v>
      </c>
      <c r="T155" s="29">
        <v>0</v>
      </c>
      <c r="U155" s="29">
        <v>0</v>
      </c>
      <c r="V155" s="29">
        <v>0</v>
      </c>
      <c r="W155" s="28">
        <v>13916</v>
      </c>
      <c r="X155" s="29">
        <v>0</v>
      </c>
      <c r="Y155" s="28">
        <v>40138</v>
      </c>
      <c r="Z155" s="28">
        <v>6173</v>
      </c>
      <c r="AA155" s="28">
        <v>30307</v>
      </c>
      <c r="AB155" s="28">
        <v>6841</v>
      </c>
      <c r="AC155" s="28">
        <v>660</v>
      </c>
      <c r="AD155" s="41">
        <f>SUM(T155:AC155)</f>
        <v>98035</v>
      </c>
      <c r="AE155" s="31">
        <v>96</v>
      </c>
      <c r="AF155" s="32">
        <v>0</v>
      </c>
      <c r="AG155" s="31">
        <v>285</v>
      </c>
      <c r="AH155" s="32">
        <v>0</v>
      </c>
      <c r="AI155" s="32">
        <v>0</v>
      </c>
      <c r="AJ155" s="31">
        <v>84119</v>
      </c>
      <c r="AK155" s="31">
        <v>381</v>
      </c>
      <c r="AL155" s="43">
        <v>0</v>
      </c>
      <c r="AM155" s="41">
        <v>971604</v>
      </c>
      <c r="AN155" s="28">
        <v>713882</v>
      </c>
      <c r="AO155" s="31">
        <v>84500</v>
      </c>
      <c r="AP155" s="28">
        <v>173603</v>
      </c>
      <c r="AQ155" s="28">
        <v>971985</v>
      </c>
    </row>
    <row r="156" spans="1:43" ht="12.75">
      <c r="A156" s="25" t="s">
        <v>253</v>
      </c>
      <c r="B156" s="26" t="s">
        <v>202</v>
      </c>
      <c r="C156" s="27">
        <v>6112</v>
      </c>
      <c r="D156" s="28">
        <v>217640</v>
      </c>
      <c r="E156" s="83">
        <v>40096</v>
      </c>
      <c r="F156" s="28">
        <v>2200</v>
      </c>
      <c r="G156" s="48">
        <v>259936</v>
      </c>
      <c r="H156" s="48">
        <v>12759</v>
      </c>
      <c r="I156" s="28">
        <v>10572</v>
      </c>
      <c r="J156" s="28">
        <v>4097</v>
      </c>
      <c r="K156" s="28">
        <v>340</v>
      </c>
      <c r="L156" s="28">
        <v>9281</v>
      </c>
      <c r="M156" s="28">
        <v>33255</v>
      </c>
      <c r="N156" s="28">
        <v>36075</v>
      </c>
      <c r="O156" s="29">
        <v>0</v>
      </c>
      <c r="P156" s="29">
        <v>0</v>
      </c>
      <c r="Q156" s="29">
        <v>0</v>
      </c>
      <c r="R156" s="29">
        <v>0</v>
      </c>
      <c r="S156" s="48">
        <v>93620</v>
      </c>
      <c r="T156" s="29">
        <v>0</v>
      </c>
      <c r="U156" s="29">
        <v>0</v>
      </c>
      <c r="V156" s="29">
        <v>0</v>
      </c>
      <c r="W156" s="29">
        <v>0</v>
      </c>
      <c r="X156" s="28">
        <v>4032</v>
      </c>
      <c r="Y156" s="28">
        <v>35696</v>
      </c>
      <c r="Z156" s="28">
        <v>4246</v>
      </c>
      <c r="AA156" s="28">
        <v>7330</v>
      </c>
      <c r="AB156" s="28">
        <v>4500</v>
      </c>
      <c r="AC156" s="29">
        <v>0</v>
      </c>
      <c r="AD156" s="41">
        <f>SUM(T156:AC156)</f>
        <v>55804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1">
        <v>55804</v>
      </c>
      <c r="AK156" s="32">
        <v>0</v>
      </c>
      <c r="AL156" s="43">
        <v>0</v>
      </c>
      <c r="AM156" s="41">
        <v>422119</v>
      </c>
      <c r="AN156" s="28">
        <v>257736</v>
      </c>
      <c r="AO156" s="31">
        <v>51772</v>
      </c>
      <c r="AP156" s="28">
        <v>112611</v>
      </c>
      <c r="AQ156" s="28">
        <v>422119</v>
      </c>
    </row>
    <row r="157" spans="1:43" ht="12.75">
      <c r="A157" s="25" t="s">
        <v>245</v>
      </c>
      <c r="B157" s="26" t="s">
        <v>120</v>
      </c>
      <c r="C157" s="27">
        <v>6661</v>
      </c>
      <c r="D157" s="28">
        <v>279966</v>
      </c>
      <c r="E157" s="83">
        <v>35656</v>
      </c>
      <c r="F157" s="29">
        <v>0</v>
      </c>
      <c r="G157" s="48">
        <v>315622</v>
      </c>
      <c r="H157" s="48">
        <v>15052</v>
      </c>
      <c r="I157" s="28">
        <v>29205</v>
      </c>
      <c r="J157" s="28">
        <v>8192</v>
      </c>
      <c r="K157" s="28">
        <v>2212</v>
      </c>
      <c r="L157" s="28">
        <v>4354</v>
      </c>
      <c r="M157" s="29">
        <v>0</v>
      </c>
      <c r="N157" s="28">
        <v>4792</v>
      </c>
      <c r="O157" s="28">
        <v>33600</v>
      </c>
      <c r="P157" s="29">
        <v>0</v>
      </c>
      <c r="Q157" s="29">
        <v>0</v>
      </c>
      <c r="R157" s="28">
        <v>1871</v>
      </c>
      <c r="S157" s="48">
        <v>84226</v>
      </c>
      <c r="T157" s="29">
        <v>0</v>
      </c>
      <c r="U157" s="29">
        <v>0</v>
      </c>
      <c r="V157" s="29">
        <v>0</v>
      </c>
      <c r="W157" s="28">
        <v>14220</v>
      </c>
      <c r="X157" s="29">
        <v>0</v>
      </c>
      <c r="Y157" s="28">
        <v>36577</v>
      </c>
      <c r="Z157" s="28">
        <v>4002</v>
      </c>
      <c r="AA157" s="28">
        <v>15257</v>
      </c>
      <c r="AB157" s="28">
        <v>9718</v>
      </c>
      <c r="AC157" s="29">
        <v>0</v>
      </c>
      <c r="AD157" s="41">
        <f>SUM(T157:AC157)</f>
        <v>79774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1">
        <v>65554</v>
      </c>
      <c r="AK157" s="32">
        <v>0</v>
      </c>
      <c r="AL157" s="43">
        <v>0</v>
      </c>
      <c r="AM157" s="41">
        <v>494674</v>
      </c>
      <c r="AN157" s="28">
        <v>315622</v>
      </c>
      <c r="AO157" s="31">
        <v>65554</v>
      </c>
      <c r="AP157" s="28">
        <v>113498</v>
      </c>
      <c r="AQ157" s="28">
        <v>494674</v>
      </c>
    </row>
    <row r="158" spans="1:43" ht="12.75">
      <c r="A158" s="25" t="s">
        <v>284</v>
      </c>
      <c r="B158" s="26" t="s">
        <v>183</v>
      </c>
      <c r="C158" s="27">
        <v>3830</v>
      </c>
      <c r="D158" s="28">
        <v>73815</v>
      </c>
      <c r="E158" s="83">
        <v>6202</v>
      </c>
      <c r="F158" s="33" t="s">
        <v>392</v>
      </c>
      <c r="G158" s="48">
        <v>80017</v>
      </c>
      <c r="H158" s="48">
        <v>2890</v>
      </c>
      <c r="I158" s="28">
        <v>2437</v>
      </c>
      <c r="J158" s="28">
        <v>6279</v>
      </c>
      <c r="K158" s="28">
        <v>189</v>
      </c>
      <c r="L158" s="28">
        <v>7197</v>
      </c>
      <c r="M158" s="28">
        <v>11191</v>
      </c>
      <c r="N158" s="28">
        <v>3385</v>
      </c>
      <c r="O158" s="28">
        <v>289</v>
      </c>
      <c r="P158" s="33" t="s">
        <v>392</v>
      </c>
      <c r="Q158" s="33" t="s">
        <v>392</v>
      </c>
      <c r="R158" s="28">
        <v>120</v>
      </c>
      <c r="S158" s="48">
        <v>31087</v>
      </c>
      <c r="T158" s="29">
        <v>0</v>
      </c>
      <c r="U158" s="29">
        <v>0</v>
      </c>
      <c r="V158" s="29">
        <v>0</v>
      </c>
      <c r="W158" s="28">
        <v>31975</v>
      </c>
      <c r="X158" s="28">
        <v>9906</v>
      </c>
      <c r="Y158" s="28">
        <v>10117</v>
      </c>
      <c r="Z158" s="28">
        <v>752</v>
      </c>
      <c r="AA158" s="28">
        <v>1548</v>
      </c>
      <c r="AB158" s="28">
        <v>509</v>
      </c>
      <c r="AC158" s="28">
        <v>43</v>
      </c>
      <c r="AD158" s="41">
        <f>SUM(T158:AC158)</f>
        <v>54850</v>
      </c>
      <c r="AE158" s="31">
        <v>149</v>
      </c>
      <c r="AF158" s="32">
        <v>0</v>
      </c>
      <c r="AG158" s="32">
        <v>0</v>
      </c>
      <c r="AH158" s="32">
        <v>0</v>
      </c>
      <c r="AI158" s="32">
        <v>0</v>
      </c>
      <c r="AJ158" s="31">
        <v>22875</v>
      </c>
      <c r="AK158" s="31">
        <v>1649</v>
      </c>
      <c r="AL158" s="41">
        <v>1500</v>
      </c>
      <c r="AM158" s="41">
        <v>168844</v>
      </c>
      <c r="AN158" s="28">
        <v>80017</v>
      </c>
      <c r="AO158" s="31">
        <v>13118</v>
      </c>
      <c r="AP158" s="28">
        <v>77358</v>
      </c>
      <c r="AQ158" s="28">
        <v>170493</v>
      </c>
    </row>
    <row r="159" spans="1:43" ht="12.75">
      <c r="A159" s="25" t="s">
        <v>298</v>
      </c>
      <c r="B159" s="26" t="s">
        <v>299</v>
      </c>
      <c r="C159" s="27">
        <v>2840</v>
      </c>
      <c r="D159" s="28">
        <v>31588</v>
      </c>
      <c r="E159" s="83">
        <v>2402</v>
      </c>
      <c r="F159" s="29">
        <v>0</v>
      </c>
      <c r="G159" s="48">
        <v>33990</v>
      </c>
      <c r="H159" s="48">
        <v>1799</v>
      </c>
      <c r="I159" s="28">
        <v>3290</v>
      </c>
      <c r="J159" s="28">
        <v>2725</v>
      </c>
      <c r="K159" s="28">
        <v>78</v>
      </c>
      <c r="L159" s="28">
        <v>3167</v>
      </c>
      <c r="M159" s="28">
        <v>3400</v>
      </c>
      <c r="N159" s="28">
        <v>1038</v>
      </c>
      <c r="O159" s="28">
        <v>12</v>
      </c>
      <c r="P159" s="29">
        <v>0</v>
      </c>
      <c r="Q159" s="29">
        <v>0</v>
      </c>
      <c r="R159" s="28">
        <v>55</v>
      </c>
      <c r="S159" s="48">
        <v>13765</v>
      </c>
      <c r="T159" s="29">
        <v>0</v>
      </c>
      <c r="U159" s="29">
        <v>0</v>
      </c>
      <c r="V159" s="29">
        <v>0</v>
      </c>
      <c r="W159" s="28">
        <v>242</v>
      </c>
      <c r="X159" s="28">
        <v>99</v>
      </c>
      <c r="Y159" s="28">
        <v>3831</v>
      </c>
      <c r="Z159" s="28">
        <v>629</v>
      </c>
      <c r="AA159" s="28">
        <v>695</v>
      </c>
      <c r="AB159" s="28">
        <v>1500</v>
      </c>
      <c r="AC159" s="29">
        <v>0</v>
      </c>
      <c r="AD159" s="41">
        <f>SUM(T159:AC159)</f>
        <v>6996</v>
      </c>
      <c r="AE159" s="31">
        <v>10</v>
      </c>
      <c r="AF159" s="32">
        <v>0</v>
      </c>
      <c r="AG159" s="32">
        <v>0</v>
      </c>
      <c r="AH159" s="32">
        <v>0</v>
      </c>
      <c r="AI159" s="32">
        <v>0</v>
      </c>
      <c r="AJ159" s="31">
        <v>6754</v>
      </c>
      <c r="AK159" s="31">
        <v>10</v>
      </c>
      <c r="AL159" s="43">
        <v>0</v>
      </c>
      <c r="AM159" s="41">
        <v>56550</v>
      </c>
      <c r="AN159" s="28">
        <v>33990</v>
      </c>
      <c r="AO159" s="31">
        <v>6665</v>
      </c>
      <c r="AP159" s="28">
        <v>15905</v>
      </c>
      <c r="AQ159" s="28">
        <v>56560</v>
      </c>
    </row>
    <row r="160" spans="1:43" ht="12.75">
      <c r="A160" s="25" t="s">
        <v>251</v>
      </c>
      <c r="B160" s="26" t="s">
        <v>252</v>
      </c>
      <c r="C160" s="27">
        <v>6128</v>
      </c>
      <c r="D160" s="28">
        <v>113908</v>
      </c>
      <c r="E160" s="83">
        <v>15904</v>
      </c>
      <c r="F160" s="29">
        <v>0</v>
      </c>
      <c r="G160" s="48">
        <v>129812</v>
      </c>
      <c r="H160" s="48">
        <v>1557</v>
      </c>
      <c r="I160" s="28">
        <v>13523</v>
      </c>
      <c r="J160" s="28">
        <v>9400</v>
      </c>
      <c r="K160" s="28">
        <v>110</v>
      </c>
      <c r="L160" s="28">
        <v>7534</v>
      </c>
      <c r="M160" s="28">
        <v>14724</v>
      </c>
      <c r="N160" s="28">
        <v>128</v>
      </c>
      <c r="O160" s="29">
        <v>0</v>
      </c>
      <c r="P160" s="29">
        <v>0</v>
      </c>
      <c r="Q160" s="29">
        <v>0</v>
      </c>
      <c r="R160" s="28">
        <v>254</v>
      </c>
      <c r="S160" s="48">
        <v>45673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8">
        <v>9163</v>
      </c>
      <c r="Z160" s="28">
        <v>1000</v>
      </c>
      <c r="AA160" s="28">
        <v>3498</v>
      </c>
      <c r="AB160" s="33" t="s">
        <v>392</v>
      </c>
      <c r="AC160" s="29">
        <v>0</v>
      </c>
      <c r="AD160" s="41">
        <f>SUM(T160:AC160)</f>
        <v>13661</v>
      </c>
      <c r="AE160" s="31">
        <v>23085</v>
      </c>
      <c r="AF160" s="32">
        <v>0</v>
      </c>
      <c r="AG160" s="32">
        <v>0</v>
      </c>
      <c r="AH160" s="31">
        <v>3136</v>
      </c>
      <c r="AI160" s="32">
        <v>0</v>
      </c>
      <c r="AJ160" s="31">
        <v>13661</v>
      </c>
      <c r="AK160" s="31">
        <v>26221</v>
      </c>
      <c r="AL160" s="43">
        <v>0</v>
      </c>
      <c r="AM160" s="41">
        <v>190703</v>
      </c>
      <c r="AN160" s="28">
        <v>129812</v>
      </c>
      <c r="AO160" s="31">
        <v>39882</v>
      </c>
      <c r="AP160" s="28">
        <v>47230</v>
      </c>
      <c r="AQ160" s="28">
        <v>216924</v>
      </c>
    </row>
    <row r="161" spans="1:43" ht="12.75">
      <c r="A161" s="25" t="s">
        <v>83</v>
      </c>
      <c r="B161" s="26" t="s">
        <v>84</v>
      </c>
      <c r="C161" s="27">
        <v>37749</v>
      </c>
      <c r="D161" s="28">
        <v>1021260</v>
      </c>
      <c r="E161" s="83">
        <v>300545</v>
      </c>
      <c r="F161" s="28">
        <v>4354</v>
      </c>
      <c r="G161" s="48">
        <v>1326159</v>
      </c>
      <c r="H161" s="48">
        <v>58455</v>
      </c>
      <c r="I161" s="28">
        <v>130527</v>
      </c>
      <c r="J161" s="28">
        <v>44530</v>
      </c>
      <c r="K161" s="28">
        <v>4119</v>
      </c>
      <c r="L161" s="28">
        <v>39445</v>
      </c>
      <c r="M161" s="28">
        <v>86830</v>
      </c>
      <c r="N161" s="28">
        <v>31100</v>
      </c>
      <c r="O161" s="28">
        <v>1159</v>
      </c>
      <c r="P161" s="29">
        <v>0</v>
      </c>
      <c r="Q161" s="29">
        <v>0</v>
      </c>
      <c r="R161" s="28">
        <v>3784</v>
      </c>
      <c r="S161" s="48">
        <v>341494</v>
      </c>
      <c r="T161" s="30"/>
      <c r="U161" s="30"/>
      <c r="V161" s="30"/>
      <c r="W161" s="28">
        <v>5310</v>
      </c>
      <c r="X161" s="28">
        <v>4156</v>
      </c>
      <c r="Y161" s="28">
        <v>113079</v>
      </c>
      <c r="Z161" s="28">
        <v>9771</v>
      </c>
      <c r="AA161" s="28">
        <v>54193</v>
      </c>
      <c r="AB161" s="28">
        <v>53254</v>
      </c>
      <c r="AC161" s="28">
        <v>9485</v>
      </c>
      <c r="AD161" s="41">
        <f>SUM(T161:AC161)</f>
        <v>249248</v>
      </c>
      <c r="AE161" s="39">
        <v>0</v>
      </c>
      <c r="AF161" s="32">
        <v>0</v>
      </c>
      <c r="AG161" s="32">
        <v>0</v>
      </c>
      <c r="AH161" s="32">
        <v>0</v>
      </c>
      <c r="AI161" s="32">
        <v>0</v>
      </c>
      <c r="AJ161" s="31">
        <v>243938</v>
      </c>
      <c r="AK161" s="32">
        <v>0</v>
      </c>
      <c r="AL161" s="43">
        <v>0</v>
      </c>
      <c r="AM161" s="41">
        <v>1975356</v>
      </c>
      <c r="AN161" s="28">
        <v>1321805</v>
      </c>
      <c r="AO161" s="31">
        <v>239782</v>
      </c>
      <c r="AP161" s="28">
        <v>413769</v>
      </c>
      <c r="AQ161" s="28">
        <v>1975356</v>
      </c>
    </row>
    <row r="162" spans="1:43" ht="12.75">
      <c r="A162" s="25" t="s">
        <v>288</v>
      </c>
      <c r="B162" s="26" t="s">
        <v>255</v>
      </c>
      <c r="C162" s="27">
        <v>3555</v>
      </c>
      <c r="D162" s="28">
        <v>64318</v>
      </c>
      <c r="E162" s="83">
        <v>7167</v>
      </c>
      <c r="F162" s="29">
        <v>0</v>
      </c>
      <c r="G162" s="48">
        <v>71485</v>
      </c>
      <c r="H162" s="48">
        <v>3195</v>
      </c>
      <c r="I162" s="28">
        <v>4171</v>
      </c>
      <c r="J162" s="28">
        <v>3953</v>
      </c>
      <c r="K162" s="29">
        <v>0</v>
      </c>
      <c r="L162" s="28">
        <v>4130</v>
      </c>
      <c r="M162" s="28">
        <v>4265</v>
      </c>
      <c r="N162" s="28">
        <v>2442</v>
      </c>
      <c r="O162" s="29">
        <v>0</v>
      </c>
      <c r="P162" s="29">
        <v>0</v>
      </c>
      <c r="Q162" s="29">
        <v>0</v>
      </c>
      <c r="R162" s="30"/>
      <c r="S162" s="48">
        <v>18961</v>
      </c>
      <c r="T162" s="29">
        <v>0</v>
      </c>
      <c r="U162" s="29">
        <v>0</v>
      </c>
      <c r="V162" s="29">
        <v>0</v>
      </c>
      <c r="W162" s="28">
        <v>2109</v>
      </c>
      <c r="X162" s="28">
        <v>1117</v>
      </c>
      <c r="Y162" s="28">
        <v>7482</v>
      </c>
      <c r="Z162" s="28">
        <v>1017</v>
      </c>
      <c r="AA162" s="28">
        <v>401</v>
      </c>
      <c r="AB162" s="28">
        <v>500</v>
      </c>
      <c r="AC162" s="29">
        <v>0</v>
      </c>
      <c r="AD162" s="41">
        <f>SUM(T162:AC162)</f>
        <v>12626</v>
      </c>
      <c r="AE162" s="31">
        <v>671</v>
      </c>
      <c r="AF162" s="32">
        <v>0</v>
      </c>
      <c r="AG162" s="32">
        <v>0</v>
      </c>
      <c r="AH162" s="32">
        <v>0</v>
      </c>
      <c r="AI162" s="32">
        <v>0</v>
      </c>
      <c r="AJ162" s="31">
        <v>10517</v>
      </c>
      <c r="AK162" s="31">
        <v>671</v>
      </c>
      <c r="AL162" s="43">
        <v>0</v>
      </c>
      <c r="AM162" s="41">
        <v>106267</v>
      </c>
      <c r="AN162" s="28">
        <v>71485</v>
      </c>
      <c r="AO162" s="31">
        <v>10071</v>
      </c>
      <c r="AP162" s="28">
        <v>25382</v>
      </c>
      <c r="AQ162" s="28">
        <v>106938</v>
      </c>
    </row>
    <row r="163" spans="1:43" ht="12.75">
      <c r="A163" s="25" t="s">
        <v>210</v>
      </c>
      <c r="B163" s="26" t="s">
        <v>196</v>
      </c>
      <c r="C163" s="27">
        <v>10307</v>
      </c>
      <c r="D163" s="28">
        <v>191002</v>
      </c>
      <c r="E163" s="83">
        <v>21061</v>
      </c>
      <c r="F163" s="29">
        <v>0</v>
      </c>
      <c r="G163" s="48">
        <v>212063</v>
      </c>
      <c r="H163" s="48">
        <v>11704</v>
      </c>
      <c r="I163" s="28">
        <v>1786</v>
      </c>
      <c r="J163" s="28">
        <v>10859</v>
      </c>
      <c r="K163" s="28">
        <v>302</v>
      </c>
      <c r="L163" s="28">
        <v>7947</v>
      </c>
      <c r="M163" s="28">
        <v>22471</v>
      </c>
      <c r="N163" s="28">
        <v>18669</v>
      </c>
      <c r="O163" s="28">
        <v>15</v>
      </c>
      <c r="P163" s="29">
        <v>0</v>
      </c>
      <c r="Q163" s="29">
        <v>0</v>
      </c>
      <c r="R163" s="28">
        <v>259</v>
      </c>
      <c r="S163" s="48">
        <v>62308</v>
      </c>
      <c r="T163" s="29">
        <v>0</v>
      </c>
      <c r="U163" s="29">
        <v>0</v>
      </c>
      <c r="V163" s="29">
        <v>0</v>
      </c>
      <c r="W163" s="28">
        <v>731</v>
      </c>
      <c r="X163" s="28">
        <v>3608</v>
      </c>
      <c r="Y163" s="28">
        <v>16593</v>
      </c>
      <c r="Z163" s="28">
        <v>2483</v>
      </c>
      <c r="AA163" s="28">
        <v>3048</v>
      </c>
      <c r="AB163" s="28">
        <v>4315</v>
      </c>
      <c r="AC163" s="28">
        <v>3608</v>
      </c>
      <c r="AD163" s="41">
        <f>SUM(T163:AC163)</f>
        <v>34386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1">
        <v>33655</v>
      </c>
      <c r="AK163" s="31">
        <v>3930</v>
      </c>
      <c r="AL163" s="41">
        <v>3930</v>
      </c>
      <c r="AM163" s="41">
        <v>320461</v>
      </c>
      <c r="AN163" s="28">
        <v>212063</v>
      </c>
      <c r="AO163" s="31">
        <v>30047</v>
      </c>
      <c r="AP163" s="28">
        <v>82281</v>
      </c>
      <c r="AQ163" s="28">
        <v>324391</v>
      </c>
    </row>
    <row r="164" spans="1:43" ht="12.75">
      <c r="A164" s="25" t="s">
        <v>329</v>
      </c>
      <c r="B164" s="26" t="s">
        <v>278</v>
      </c>
      <c r="C164" s="27">
        <v>1619</v>
      </c>
      <c r="D164" s="28">
        <v>60215</v>
      </c>
      <c r="E164" s="83">
        <v>6904</v>
      </c>
      <c r="F164" s="29">
        <v>0</v>
      </c>
      <c r="G164" s="48">
        <v>67119</v>
      </c>
      <c r="H164" s="48">
        <v>6614</v>
      </c>
      <c r="I164" s="29">
        <v>0</v>
      </c>
      <c r="J164" s="28">
        <v>2973</v>
      </c>
      <c r="K164" s="28">
        <v>210</v>
      </c>
      <c r="L164" s="28">
        <v>4615</v>
      </c>
      <c r="M164" s="28">
        <v>8948</v>
      </c>
      <c r="N164" s="28">
        <v>3214</v>
      </c>
      <c r="O164" s="28">
        <v>69</v>
      </c>
      <c r="P164" s="29">
        <v>0</v>
      </c>
      <c r="Q164" s="29">
        <v>0</v>
      </c>
      <c r="R164" s="28">
        <v>325</v>
      </c>
      <c r="S164" s="48">
        <v>20354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8">
        <v>2869</v>
      </c>
      <c r="Z164" s="28">
        <v>1233</v>
      </c>
      <c r="AA164" s="28">
        <v>2683</v>
      </c>
      <c r="AB164" s="28">
        <v>4218</v>
      </c>
      <c r="AC164" s="29">
        <v>0</v>
      </c>
      <c r="AD164" s="41">
        <f>SUM(T164:AC164)</f>
        <v>11003</v>
      </c>
      <c r="AE164" s="31">
        <v>1923</v>
      </c>
      <c r="AF164" s="32">
        <v>0</v>
      </c>
      <c r="AG164" s="31">
        <v>1259</v>
      </c>
      <c r="AH164" s="32">
        <v>0</v>
      </c>
      <c r="AI164" s="32">
        <v>0</v>
      </c>
      <c r="AJ164" s="31">
        <v>11003</v>
      </c>
      <c r="AK164" s="31">
        <v>10127</v>
      </c>
      <c r="AL164" s="41">
        <v>6945</v>
      </c>
      <c r="AM164" s="41">
        <v>105090</v>
      </c>
      <c r="AN164" s="28">
        <v>67119</v>
      </c>
      <c r="AO164" s="31">
        <v>14185</v>
      </c>
      <c r="AP164" s="28">
        <v>33913</v>
      </c>
      <c r="AQ164" s="28">
        <v>115217</v>
      </c>
    </row>
    <row r="165" spans="1:43" ht="12.75">
      <c r="A165" s="25" t="s">
        <v>140</v>
      </c>
      <c r="B165" s="26" t="s">
        <v>141</v>
      </c>
      <c r="C165" s="27">
        <v>21575</v>
      </c>
      <c r="D165" s="28">
        <v>546072</v>
      </c>
      <c r="E165" s="83">
        <v>146216</v>
      </c>
      <c r="F165" s="29">
        <v>0</v>
      </c>
      <c r="G165" s="48">
        <v>692288</v>
      </c>
      <c r="H165" s="48">
        <v>26988</v>
      </c>
      <c r="I165" s="28">
        <v>27883</v>
      </c>
      <c r="J165" s="28">
        <v>29848</v>
      </c>
      <c r="K165" s="28">
        <v>798</v>
      </c>
      <c r="L165" s="28">
        <v>12835</v>
      </c>
      <c r="M165" s="28">
        <v>28903</v>
      </c>
      <c r="N165" s="28">
        <v>4880</v>
      </c>
      <c r="O165" s="29">
        <v>0</v>
      </c>
      <c r="P165" s="29">
        <v>0</v>
      </c>
      <c r="Q165" s="29">
        <v>0</v>
      </c>
      <c r="R165" s="28">
        <v>2277</v>
      </c>
      <c r="S165" s="48">
        <v>107424</v>
      </c>
      <c r="T165" s="29">
        <v>0</v>
      </c>
      <c r="U165" s="29">
        <v>0</v>
      </c>
      <c r="V165" s="29">
        <v>0</v>
      </c>
      <c r="W165" s="28">
        <v>14700</v>
      </c>
      <c r="X165" s="29">
        <v>0</v>
      </c>
      <c r="Y165" s="28">
        <v>41900</v>
      </c>
      <c r="Z165" s="28">
        <v>6000</v>
      </c>
      <c r="AA165" s="28">
        <v>20784</v>
      </c>
      <c r="AB165" s="28">
        <v>16980</v>
      </c>
      <c r="AC165" s="28">
        <v>3500</v>
      </c>
      <c r="AD165" s="41">
        <f>SUM(T165:AC165)</f>
        <v>103864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1">
        <v>89164</v>
      </c>
      <c r="AK165" s="32">
        <v>0</v>
      </c>
      <c r="AL165" s="43">
        <v>0</v>
      </c>
      <c r="AM165" s="41">
        <v>930564</v>
      </c>
      <c r="AN165" s="28">
        <v>692288</v>
      </c>
      <c r="AO165" s="31">
        <v>89164</v>
      </c>
      <c r="AP165" s="28">
        <v>149112</v>
      </c>
      <c r="AQ165" s="28">
        <v>930564</v>
      </c>
    </row>
    <row r="166" spans="1:43" ht="12.75">
      <c r="A166" s="25" t="s">
        <v>280</v>
      </c>
      <c r="B166" s="26" t="s">
        <v>183</v>
      </c>
      <c r="C166" s="27">
        <v>4026</v>
      </c>
      <c r="D166" s="28">
        <v>97627</v>
      </c>
      <c r="E166" s="83">
        <v>5057</v>
      </c>
      <c r="F166" s="29">
        <v>0</v>
      </c>
      <c r="G166" s="48">
        <v>102684</v>
      </c>
      <c r="H166" s="52"/>
      <c r="I166" s="28">
        <v>9751</v>
      </c>
      <c r="J166" s="28">
        <v>8146</v>
      </c>
      <c r="K166" s="28">
        <v>434</v>
      </c>
      <c r="L166" s="28">
        <v>5395</v>
      </c>
      <c r="M166" s="28">
        <v>3956</v>
      </c>
      <c r="N166" s="28">
        <v>15467</v>
      </c>
      <c r="O166" s="29">
        <v>0</v>
      </c>
      <c r="P166" s="29">
        <v>0</v>
      </c>
      <c r="Q166" s="29">
        <v>0</v>
      </c>
      <c r="R166" s="29">
        <v>0</v>
      </c>
      <c r="S166" s="48">
        <v>43149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8">
        <v>33044</v>
      </c>
      <c r="Z166" s="28">
        <v>1792</v>
      </c>
      <c r="AA166" s="28">
        <v>8733</v>
      </c>
      <c r="AB166" s="28">
        <v>941</v>
      </c>
      <c r="AC166" s="29">
        <v>0</v>
      </c>
      <c r="AD166" s="41">
        <f>SUM(T166:AC166)</f>
        <v>44510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1">
        <v>44510</v>
      </c>
      <c r="AK166" s="32">
        <v>0</v>
      </c>
      <c r="AL166" s="43">
        <v>0</v>
      </c>
      <c r="AM166" s="41">
        <v>190343</v>
      </c>
      <c r="AN166" s="28">
        <v>102684</v>
      </c>
      <c r="AO166" s="31">
        <v>44510</v>
      </c>
      <c r="AP166" s="28">
        <v>43149</v>
      </c>
      <c r="AQ166" s="28">
        <v>190343</v>
      </c>
    </row>
    <row r="167" spans="1:43" ht="12.75">
      <c r="A167" s="25" t="s">
        <v>330</v>
      </c>
      <c r="B167" s="26" t="s">
        <v>278</v>
      </c>
      <c r="C167" s="27">
        <v>1581</v>
      </c>
      <c r="D167" s="28">
        <v>78016</v>
      </c>
      <c r="E167" s="83">
        <v>6199</v>
      </c>
      <c r="F167" s="28">
        <v>1362</v>
      </c>
      <c r="G167" s="48">
        <v>85577</v>
      </c>
      <c r="H167" s="48">
        <v>5614</v>
      </c>
      <c r="I167" s="28">
        <v>5343</v>
      </c>
      <c r="J167" s="28">
        <v>5410</v>
      </c>
      <c r="K167" s="28">
        <v>259</v>
      </c>
      <c r="L167" s="28">
        <v>5489</v>
      </c>
      <c r="M167" s="28">
        <v>4800</v>
      </c>
      <c r="N167" s="28">
        <v>1208</v>
      </c>
      <c r="O167" s="29">
        <v>0</v>
      </c>
      <c r="P167" s="29">
        <v>0</v>
      </c>
      <c r="Q167" s="29">
        <v>0</v>
      </c>
      <c r="R167" s="28">
        <v>2916</v>
      </c>
      <c r="S167" s="48">
        <v>25425</v>
      </c>
      <c r="T167" s="29">
        <v>0</v>
      </c>
      <c r="U167" s="29">
        <v>0</v>
      </c>
      <c r="V167" s="29">
        <v>0</v>
      </c>
      <c r="W167" s="28">
        <v>798</v>
      </c>
      <c r="X167" s="29">
        <v>0</v>
      </c>
      <c r="Y167" s="28">
        <v>18315</v>
      </c>
      <c r="Z167" s="28">
        <v>1487</v>
      </c>
      <c r="AA167" s="28">
        <v>4434</v>
      </c>
      <c r="AB167" s="28">
        <v>3000</v>
      </c>
      <c r="AC167" s="29">
        <v>0</v>
      </c>
      <c r="AD167" s="41">
        <f>SUM(T167:AC167)</f>
        <v>28034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1">
        <v>27236</v>
      </c>
      <c r="AK167" s="32">
        <v>0</v>
      </c>
      <c r="AL167" s="43">
        <v>0</v>
      </c>
      <c r="AM167" s="41">
        <v>144650</v>
      </c>
      <c r="AN167" s="28">
        <v>84215</v>
      </c>
      <c r="AO167" s="31">
        <v>27236</v>
      </c>
      <c r="AP167" s="28">
        <v>33199</v>
      </c>
      <c r="AQ167" s="28">
        <v>144650</v>
      </c>
    </row>
    <row r="168" spans="1:43" ht="12.75">
      <c r="A168" s="25" t="s">
        <v>254</v>
      </c>
      <c r="B168" s="26" t="s">
        <v>255</v>
      </c>
      <c r="C168" s="27">
        <v>6031</v>
      </c>
      <c r="D168" s="28">
        <v>49962</v>
      </c>
      <c r="E168" s="83">
        <v>3555</v>
      </c>
      <c r="F168" s="29">
        <v>0</v>
      </c>
      <c r="G168" s="48">
        <v>53517</v>
      </c>
      <c r="H168" s="48">
        <v>2425</v>
      </c>
      <c r="I168" s="28">
        <v>6658</v>
      </c>
      <c r="J168" s="28">
        <v>4174</v>
      </c>
      <c r="K168" s="28">
        <v>126</v>
      </c>
      <c r="L168" s="28">
        <v>7586</v>
      </c>
      <c r="M168" s="28">
        <v>10333</v>
      </c>
      <c r="N168" s="28">
        <v>3831</v>
      </c>
      <c r="O168" s="28">
        <v>140</v>
      </c>
      <c r="P168" s="29">
        <v>0</v>
      </c>
      <c r="Q168" s="29">
        <v>0</v>
      </c>
      <c r="R168" s="29">
        <v>0</v>
      </c>
      <c r="S168" s="48">
        <v>32848</v>
      </c>
      <c r="T168" s="29">
        <v>0</v>
      </c>
      <c r="U168" s="29">
        <v>0</v>
      </c>
      <c r="V168" s="29">
        <v>0</v>
      </c>
      <c r="W168" s="28">
        <v>494</v>
      </c>
      <c r="X168" s="29">
        <v>0</v>
      </c>
      <c r="Y168" s="28">
        <v>6188</v>
      </c>
      <c r="Z168" s="28">
        <v>809</v>
      </c>
      <c r="AA168" s="29">
        <v>0</v>
      </c>
      <c r="AB168" s="28">
        <v>1674</v>
      </c>
      <c r="AC168" s="29">
        <v>0</v>
      </c>
      <c r="AD168" s="41">
        <f>SUM(T168:AC168)</f>
        <v>9165</v>
      </c>
      <c r="AE168" s="31">
        <v>800</v>
      </c>
      <c r="AF168" s="32">
        <v>0</v>
      </c>
      <c r="AG168" s="32">
        <v>0</v>
      </c>
      <c r="AH168" s="31">
        <v>1000</v>
      </c>
      <c r="AI168" s="32">
        <v>0</v>
      </c>
      <c r="AJ168" s="31">
        <v>8671</v>
      </c>
      <c r="AK168" s="31">
        <v>1800</v>
      </c>
      <c r="AL168" s="43">
        <v>0</v>
      </c>
      <c r="AM168" s="41">
        <v>97955</v>
      </c>
      <c r="AN168" s="28">
        <v>53517</v>
      </c>
      <c r="AO168" s="31">
        <v>10471</v>
      </c>
      <c r="AP168" s="28">
        <v>35767</v>
      </c>
      <c r="AQ168" s="28">
        <v>99755</v>
      </c>
    </row>
    <row r="169" spans="1:43" ht="12.75">
      <c r="A169" s="25" t="s">
        <v>166</v>
      </c>
      <c r="B169" s="26" t="s">
        <v>167</v>
      </c>
      <c r="C169" s="27">
        <v>15323</v>
      </c>
      <c r="D169" s="28">
        <v>454154</v>
      </c>
      <c r="E169" s="83">
        <v>148387</v>
      </c>
      <c r="F169" s="29">
        <v>0</v>
      </c>
      <c r="G169" s="48">
        <v>602541</v>
      </c>
      <c r="H169" s="48">
        <v>18389</v>
      </c>
      <c r="I169" s="28">
        <v>44585</v>
      </c>
      <c r="J169" s="28">
        <v>17943</v>
      </c>
      <c r="K169" s="28">
        <v>4452</v>
      </c>
      <c r="L169" s="28">
        <v>10931</v>
      </c>
      <c r="M169" s="28">
        <v>73354</v>
      </c>
      <c r="N169" s="28">
        <v>78372</v>
      </c>
      <c r="O169" s="28">
        <v>381</v>
      </c>
      <c r="P169" s="29">
        <v>0</v>
      </c>
      <c r="Q169" s="28">
        <v>17132</v>
      </c>
      <c r="R169" s="28">
        <v>1435</v>
      </c>
      <c r="S169" s="48">
        <v>248585</v>
      </c>
      <c r="T169" s="29">
        <v>0</v>
      </c>
      <c r="U169" s="29">
        <v>0</v>
      </c>
      <c r="V169" s="29">
        <v>0</v>
      </c>
      <c r="W169" s="28">
        <v>7591</v>
      </c>
      <c r="X169" s="28">
        <v>31812</v>
      </c>
      <c r="Y169" s="28">
        <v>42334</v>
      </c>
      <c r="Z169" s="28">
        <v>4840</v>
      </c>
      <c r="AA169" s="28">
        <v>8573</v>
      </c>
      <c r="AB169" s="28">
        <v>27551</v>
      </c>
      <c r="AC169" s="29">
        <v>0</v>
      </c>
      <c r="AD169" s="41">
        <f>SUM(T169:AC169)</f>
        <v>122701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1">
        <v>115110</v>
      </c>
      <c r="AK169" s="32">
        <v>0</v>
      </c>
      <c r="AL169" s="43">
        <v>0</v>
      </c>
      <c r="AM169" s="41">
        <v>992216</v>
      </c>
      <c r="AN169" s="28">
        <v>602541</v>
      </c>
      <c r="AO169" s="31">
        <v>83298</v>
      </c>
      <c r="AP169" s="28">
        <v>306377</v>
      </c>
      <c r="AQ169" s="28">
        <v>992216</v>
      </c>
    </row>
    <row r="170" spans="1:43" ht="12.75">
      <c r="A170" s="25" t="s">
        <v>135</v>
      </c>
      <c r="B170" s="26" t="s">
        <v>61</v>
      </c>
      <c r="C170" s="27">
        <v>22232</v>
      </c>
      <c r="D170" s="28">
        <v>384442</v>
      </c>
      <c r="E170" s="83">
        <v>106301</v>
      </c>
      <c r="F170" s="29">
        <v>0</v>
      </c>
      <c r="G170" s="48">
        <v>490743</v>
      </c>
      <c r="H170" s="48">
        <v>35681</v>
      </c>
      <c r="I170" s="28">
        <v>49873</v>
      </c>
      <c r="J170" s="28">
        <v>9055</v>
      </c>
      <c r="K170" s="28">
        <v>240</v>
      </c>
      <c r="L170" s="28">
        <v>13594</v>
      </c>
      <c r="M170" s="28">
        <v>67334</v>
      </c>
      <c r="N170" s="28">
        <v>26751</v>
      </c>
      <c r="O170" s="28">
        <v>4726</v>
      </c>
      <c r="P170" s="29">
        <v>0</v>
      </c>
      <c r="Q170" s="29">
        <v>0</v>
      </c>
      <c r="R170" s="28">
        <v>495</v>
      </c>
      <c r="S170" s="48">
        <v>172068</v>
      </c>
      <c r="T170" s="29">
        <v>0</v>
      </c>
      <c r="U170" s="29">
        <v>0</v>
      </c>
      <c r="V170" s="29">
        <v>0</v>
      </c>
      <c r="W170" s="28">
        <v>107650</v>
      </c>
      <c r="X170" s="28">
        <v>20254</v>
      </c>
      <c r="Y170" s="28">
        <v>55529</v>
      </c>
      <c r="Z170" s="28">
        <v>3594</v>
      </c>
      <c r="AA170" s="28">
        <v>11966</v>
      </c>
      <c r="AB170" s="28">
        <v>16703</v>
      </c>
      <c r="AC170" s="29">
        <v>0</v>
      </c>
      <c r="AD170" s="41">
        <f>SUM(T170:AC170)</f>
        <v>215696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1">
        <v>108046</v>
      </c>
      <c r="AK170" s="32">
        <v>0</v>
      </c>
      <c r="AL170" s="43">
        <v>0</v>
      </c>
      <c r="AM170" s="41">
        <v>914188</v>
      </c>
      <c r="AN170" s="28">
        <v>490743</v>
      </c>
      <c r="AO170" s="31">
        <v>87792</v>
      </c>
      <c r="AP170" s="28">
        <v>335653</v>
      </c>
      <c r="AQ170" s="28">
        <v>914188</v>
      </c>
    </row>
    <row r="171" spans="1:43" ht="12.75">
      <c r="A171" s="25" t="s">
        <v>344</v>
      </c>
      <c r="B171" s="26" t="s">
        <v>157</v>
      </c>
      <c r="C171" s="27">
        <v>1239</v>
      </c>
      <c r="D171" s="28">
        <v>9249</v>
      </c>
      <c r="E171" s="83">
        <v>678</v>
      </c>
      <c r="F171" s="29">
        <v>0</v>
      </c>
      <c r="G171" s="48">
        <v>9927</v>
      </c>
      <c r="H171" s="48">
        <v>577</v>
      </c>
      <c r="I171" s="28">
        <v>131</v>
      </c>
      <c r="J171" s="28">
        <v>1297</v>
      </c>
      <c r="K171" s="28">
        <v>163</v>
      </c>
      <c r="L171" s="29">
        <v>0</v>
      </c>
      <c r="M171" s="28">
        <v>1628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48">
        <v>3219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8">
        <v>6030</v>
      </c>
      <c r="Z171" s="28">
        <v>874</v>
      </c>
      <c r="AA171" s="29">
        <v>0</v>
      </c>
      <c r="AB171" s="29">
        <v>0</v>
      </c>
      <c r="AC171" s="29">
        <v>0</v>
      </c>
      <c r="AD171" s="41">
        <f>SUM(T171:AC171)</f>
        <v>6904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1">
        <v>6904</v>
      </c>
      <c r="AK171" s="32">
        <v>0</v>
      </c>
      <c r="AL171" s="43">
        <v>0</v>
      </c>
      <c r="AM171" s="41">
        <v>20627</v>
      </c>
      <c r="AN171" s="28">
        <v>9927</v>
      </c>
      <c r="AO171" s="31">
        <v>6904</v>
      </c>
      <c r="AP171" s="28">
        <v>3796</v>
      </c>
      <c r="AQ171" s="28">
        <v>20627</v>
      </c>
    </row>
    <row r="172" spans="1:43" ht="12.75">
      <c r="A172" s="25" t="s">
        <v>151</v>
      </c>
      <c r="B172" s="26" t="s">
        <v>152</v>
      </c>
      <c r="C172" s="27">
        <v>19338</v>
      </c>
      <c r="D172" s="28">
        <v>365424</v>
      </c>
      <c r="E172" s="83">
        <v>139165</v>
      </c>
      <c r="F172" s="29">
        <v>0</v>
      </c>
      <c r="G172" s="48">
        <v>504589</v>
      </c>
      <c r="H172" s="48">
        <v>35280</v>
      </c>
      <c r="I172" s="28">
        <v>7553</v>
      </c>
      <c r="J172" s="28">
        <v>13702</v>
      </c>
      <c r="K172" s="28">
        <v>983</v>
      </c>
      <c r="L172" s="28">
        <v>11468</v>
      </c>
      <c r="M172" s="28">
        <v>36696</v>
      </c>
      <c r="N172" s="28">
        <v>36182</v>
      </c>
      <c r="O172" s="29">
        <v>0</v>
      </c>
      <c r="P172" s="29">
        <v>0</v>
      </c>
      <c r="Q172" s="29">
        <v>0</v>
      </c>
      <c r="R172" s="28">
        <v>4721</v>
      </c>
      <c r="S172" s="48">
        <v>111305</v>
      </c>
      <c r="T172" s="29">
        <v>0</v>
      </c>
      <c r="U172" s="29">
        <v>0</v>
      </c>
      <c r="V172" s="29">
        <v>0</v>
      </c>
      <c r="W172" s="28">
        <v>16269</v>
      </c>
      <c r="X172" s="29">
        <v>0</v>
      </c>
      <c r="Y172" s="28">
        <v>77713</v>
      </c>
      <c r="Z172" s="28">
        <v>6895</v>
      </c>
      <c r="AA172" s="28">
        <v>24040</v>
      </c>
      <c r="AB172" s="28">
        <v>10595</v>
      </c>
      <c r="AC172" s="28">
        <v>2604</v>
      </c>
      <c r="AD172" s="41">
        <f>SUM(T172:AC172)</f>
        <v>138116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1">
        <v>121847</v>
      </c>
      <c r="AK172" s="32">
        <v>0</v>
      </c>
      <c r="AL172" s="43">
        <v>0</v>
      </c>
      <c r="AM172" s="41">
        <v>789290</v>
      </c>
      <c r="AN172" s="28">
        <v>504589</v>
      </c>
      <c r="AO172" s="31">
        <v>121847</v>
      </c>
      <c r="AP172" s="28">
        <v>162854</v>
      </c>
      <c r="AQ172" s="28">
        <v>789290</v>
      </c>
    </row>
    <row r="173" spans="1:43" ht="12.75">
      <c r="A173" s="25" t="s">
        <v>187</v>
      </c>
      <c r="B173" s="26" t="s">
        <v>188</v>
      </c>
      <c r="C173" s="27">
        <v>11417</v>
      </c>
      <c r="D173" s="28">
        <v>238336</v>
      </c>
      <c r="E173" s="83">
        <v>86245</v>
      </c>
      <c r="F173" s="33" t="s">
        <v>392</v>
      </c>
      <c r="G173" s="48">
        <v>324581</v>
      </c>
      <c r="H173" s="48">
        <v>23196</v>
      </c>
      <c r="I173" s="28">
        <v>6186</v>
      </c>
      <c r="J173" s="28">
        <v>9711</v>
      </c>
      <c r="K173" s="28">
        <v>2106</v>
      </c>
      <c r="L173" s="28">
        <v>10735</v>
      </c>
      <c r="M173" s="28">
        <v>17242</v>
      </c>
      <c r="N173" s="28">
        <v>43561</v>
      </c>
      <c r="O173" s="28">
        <v>7794</v>
      </c>
      <c r="P173" s="33" t="s">
        <v>392</v>
      </c>
      <c r="Q173" s="33" t="s">
        <v>392</v>
      </c>
      <c r="R173" s="28">
        <v>592</v>
      </c>
      <c r="S173" s="48">
        <v>97927</v>
      </c>
      <c r="T173" s="29">
        <v>0</v>
      </c>
      <c r="U173" s="29">
        <v>0</v>
      </c>
      <c r="V173" s="28">
        <v>4939</v>
      </c>
      <c r="W173" s="28">
        <v>1375</v>
      </c>
      <c r="X173" s="29">
        <v>0</v>
      </c>
      <c r="Y173" s="28">
        <v>23580</v>
      </c>
      <c r="Z173" s="28">
        <v>5934</v>
      </c>
      <c r="AA173" s="28">
        <v>7802</v>
      </c>
      <c r="AB173" s="28">
        <v>3000</v>
      </c>
      <c r="AC173" s="29">
        <v>0</v>
      </c>
      <c r="AD173" s="41">
        <f>SUM(T173:AC173)</f>
        <v>46630</v>
      </c>
      <c r="AE173" s="31">
        <v>2264</v>
      </c>
      <c r="AF173" s="34" t="s">
        <v>392</v>
      </c>
      <c r="AG173" s="34" t="s">
        <v>392</v>
      </c>
      <c r="AH173" s="34" t="s">
        <v>392</v>
      </c>
      <c r="AI173" s="32">
        <v>0</v>
      </c>
      <c r="AJ173" s="31">
        <v>40316</v>
      </c>
      <c r="AK173" s="31">
        <v>2264</v>
      </c>
      <c r="AL173" s="43">
        <v>0</v>
      </c>
      <c r="AM173" s="41">
        <v>492334</v>
      </c>
      <c r="AN173" s="28">
        <v>324581</v>
      </c>
      <c r="AO173" s="31">
        <v>42580</v>
      </c>
      <c r="AP173" s="28">
        <v>127437</v>
      </c>
      <c r="AQ173" s="28">
        <v>494598</v>
      </c>
    </row>
    <row r="174" spans="1:43" ht="12.75">
      <c r="A174" s="25" t="s">
        <v>297</v>
      </c>
      <c r="B174" s="26" t="s">
        <v>120</v>
      </c>
      <c r="C174" s="27">
        <v>2996</v>
      </c>
      <c r="D174" s="28">
        <v>31998</v>
      </c>
      <c r="E174" s="83">
        <v>2444</v>
      </c>
      <c r="F174" s="29">
        <v>0</v>
      </c>
      <c r="G174" s="48">
        <v>34442</v>
      </c>
      <c r="H174" s="48">
        <v>4175</v>
      </c>
      <c r="I174" s="29">
        <v>0</v>
      </c>
      <c r="J174" s="28">
        <v>2538</v>
      </c>
      <c r="K174" s="28">
        <v>76</v>
      </c>
      <c r="L174" s="28">
        <v>4115</v>
      </c>
      <c r="M174" s="28">
        <v>6028</v>
      </c>
      <c r="N174" s="28">
        <v>18647</v>
      </c>
      <c r="O174" s="29">
        <v>0</v>
      </c>
      <c r="P174" s="29">
        <v>0</v>
      </c>
      <c r="Q174" s="29">
        <v>0</v>
      </c>
      <c r="R174" s="29">
        <v>0</v>
      </c>
      <c r="S174" s="48">
        <v>31404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8">
        <v>6702</v>
      </c>
      <c r="Z174" s="28">
        <v>644</v>
      </c>
      <c r="AA174" s="29">
        <v>0</v>
      </c>
      <c r="AB174" s="29">
        <v>0</v>
      </c>
      <c r="AC174" s="29">
        <v>0</v>
      </c>
      <c r="AD174" s="41">
        <f>SUM(T174:AC174)</f>
        <v>7346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1">
        <v>7346</v>
      </c>
      <c r="AK174" s="32">
        <v>0</v>
      </c>
      <c r="AL174" s="43">
        <v>0</v>
      </c>
      <c r="AM174" s="41">
        <v>77367</v>
      </c>
      <c r="AN174" s="28">
        <v>34442</v>
      </c>
      <c r="AO174" s="31">
        <v>7346</v>
      </c>
      <c r="AP174" s="28">
        <v>35579</v>
      </c>
      <c r="AQ174" s="28">
        <v>77367</v>
      </c>
    </row>
    <row r="175" spans="1:43" ht="12.75">
      <c r="A175" s="25" t="s">
        <v>178</v>
      </c>
      <c r="B175" s="26" t="s">
        <v>179</v>
      </c>
      <c r="C175" s="27">
        <v>12845</v>
      </c>
      <c r="D175" s="28">
        <v>348603</v>
      </c>
      <c r="E175" s="83">
        <v>21742</v>
      </c>
      <c r="F175" s="29">
        <v>0</v>
      </c>
      <c r="G175" s="48">
        <v>370345</v>
      </c>
      <c r="H175" s="48">
        <v>18889</v>
      </c>
      <c r="I175" s="28">
        <v>12887</v>
      </c>
      <c r="J175" s="28">
        <v>20076</v>
      </c>
      <c r="K175" s="28">
        <v>5523</v>
      </c>
      <c r="L175" s="28">
        <v>9550</v>
      </c>
      <c r="M175" s="28">
        <v>17232</v>
      </c>
      <c r="N175" s="28">
        <v>4778</v>
      </c>
      <c r="O175" s="28">
        <v>9945</v>
      </c>
      <c r="P175" s="29">
        <v>0</v>
      </c>
      <c r="Q175" s="29">
        <v>0</v>
      </c>
      <c r="R175" s="29">
        <v>0</v>
      </c>
      <c r="S175" s="48">
        <v>79991</v>
      </c>
      <c r="T175" s="29">
        <v>0</v>
      </c>
      <c r="U175" s="29">
        <v>0</v>
      </c>
      <c r="V175" s="28">
        <v>7464</v>
      </c>
      <c r="W175" s="28">
        <v>1263</v>
      </c>
      <c r="X175" s="28">
        <v>7464</v>
      </c>
      <c r="Y175" s="28">
        <v>29292</v>
      </c>
      <c r="Z175" s="28">
        <v>4585</v>
      </c>
      <c r="AA175" s="28">
        <v>8469</v>
      </c>
      <c r="AB175" s="28">
        <v>4155</v>
      </c>
      <c r="AC175" s="29">
        <v>0</v>
      </c>
      <c r="AD175" s="41">
        <f>SUM(T175:AC175)</f>
        <v>62692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1">
        <v>53965</v>
      </c>
      <c r="AK175" s="32">
        <v>0</v>
      </c>
      <c r="AL175" s="43">
        <v>0</v>
      </c>
      <c r="AM175" s="41">
        <v>531917</v>
      </c>
      <c r="AN175" s="28">
        <v>370345</v>
      </c>
      <c r="AO175" s="31">
        <v>46501</v>
      </c>
      <c r="AP175" s="28">
        <v>115071</v>
      </c>
      <c r="AQ175" s="28">
        <v>531917</v>
      </c>
    </row>
    <row r="176" spans="1:43" ht="12.75">
      <c r="A176" s="25" t="s">
        <v>118</v>
      </c>
      <c r="B176" s="26" t="s">
        <v>74</v>
      </c>
      <c r="C176" s="27">
        <v>27844</v>
      </c>
      <c r="D176" s="28">
        <v>911456</v>
      </c>
      <c r="E176" s="83">
        <v>243006</v>
      </c>
      <c r="F176" s="29">
        <v>0</v>
      </c>
      <c r="G176" s="48">
        <v>1154462</v>
      </c>
      <c r="H176" s="48">
        <v>23934</v>
      </c>
      <c r="I176" s="28">
        <v>15331</v>
      </c>
      <c r="J176" s="28">
        <v>7166</v>
      </c>
      <c r="K176" s="28">
        <v>243</v>
      </c>
      <c r="L176" s="28">
        <v>18522</v>
      </c>
      <c r="M176" s="28">
        <v>173012</v>
      </c>
      <c r="N176" s="28">
        <v>168320</v>
      </c>
      <c r="O176" s="29">
        <v>0</v>
      </c>
      <c r="P176" s="29">
        <v>0</v>
      </c>
      <c r="Q176" s="29">
        <v>0</v>
      </c>
      <c r="R176" s="28">
        <v>75438</v>
      </c>
      <c r="S176" s="48">
        <v>458032</v>
      </c>
      <c r="T176" s="29">
        <v>0</v>
      </c>
      <c r="U176" s="29">
        <v>0</v>
      </c>
      <c r="V176" s="29">
        <v>0</v>
      </c>
      <c r="W176" s="28">
        <v>23234</v>
      </c>
      <c r="X176" s="28">
        <v>20000</v>
      </c>
      <c r="Y176" s="28">
        <v>103396</v>
      </c>
      <c r="Z176" s="28">
        <v>9816</v>
      </c>
      <c r="AA176" s="28">
        <v>54166</v>
      </c>
      <c r="AB176" s="28">
        <v>48064</v>
      </c>
      <c r="AC176" s="29">
        <v>0</v>
      </c>
      <c r="AD176" s="41">
        <f>SUM(T176:AC176)</f>
        <v>258676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1">
        <v>235442</v>
      </c>
      <c r="AK176" s="32">
        <v>0</v>
      </c>
      <c r="AL176" s="43">
        <v>0</v>
      </c>
      <c r="AM176" s="41">
        <v>1895104</v>
      </c>
      <c r="AN176" s="28">
        <v>1154462</v>
      </c>
      <c r="AO176" s="31">
        <v>215442</v>
      </c>
      <c r="AP176" s="28">
        <v>525200</v>
      </c>
      <c r="AQ176" s="28">
        <v>1895104</v>
      </c>
    </row>
    <row r="177" spans="1:43" ht="12.75">
      <c r="A177" s="25" t="s">
        <v>147</v>
      </c>
      <c r="B177" s="26" t="s">
        <v>148</v>
      </c>
      <c r="C177" s="27">
        <v>19601</v>
      </c>
      <c r="D177" s="28">
        <v>555284</v>
      </c>
      <c r="E177" s="83">
        <v>174851</v>
      </c>
      <c r="F177" s="29">
        <v>0</v>
      </c>
      <c r="G177" s="48">
        <v>730135</v>
      </c>
      <c r="H177" s="48">
        <v>29658</v>
      </c>
      <c r="I177" s="28">
        <v>64594</v>
      </c>
      <c r="J177" s="28">
        <v>2726</v>
      </c>
      <c r="K177" s="28">
        <v>188</v>
      </c>
      <c r="L177" s="28">
        <v>17908</v>
      </c>
      <c r="M177" s="28">
        <v>47464</v>
      </c>
      <c r="N177" s="28">
        <v>25936</v>
      </c>
      <c r="O177" s="28">
        <v>320</v>
      </c>
      <c r="P177" s="29">
        <v>0</v>
      </c>
      <c r="Q177" s="29">
        <v>0</v>
      </c>
      <c r="R177" s="28">
        <v>74002</v>
      </c>
      <c r="S177" s="48">
        <v>233138</v>
      </c>
      <c r="T177" s="29">
        <v>0</v>
      </c>
      <c r="U177" s="29">
        <v>0</v>
      </c>
      <c r="V177" s="29">
        <v>0</v>
      </c>
      <c r="W177" s="28">
        <v>18012</v>
      </c>
      <c r="X177" s="29">
        <v>0</v>
      </c>
      <c r="Y177" s="28">
        <v>141546</v>
      </c>
      <c r="Z177" s="28">
        <v>9526</v>
      </c>
      <c r="AA177" s="28">
        <v>48756</v>
      </c>
      <c r="AB177" s="28">
        <v>18682</v>
      </c>
      <c r="AC177" s="29">
        <v>0</v>
      </c>
      <c r="AD177" s="41">
        <f>SUM(T177:AC177)</f>
        <v>236522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1">
        <v>218510</v>
      </c>
      <c r="AK177" s="32">
        <v>0</v>
      </c>
      <c r="AL177" s="43">
        <v>0</v>
      </c>
      <c r="AM177" s="41">
        <v>1229453</v>
      </c>
      <c r="AN177" s="28">
        <v>730135</v>
      </c>
      <c r="AO177" s="31">
        <v>218510</v>
      </c>
      <c r="AP177" s="28">
        <v>280808</v>
      </c>
      <c r="AQ177" s="28">
        <v>1229453</v>
      </c>
    </row>
    <row r="178" spans="1:43" ht="12.75">
      <c r="A178" s="25" t="s">
        <v>33</v>
      </c>
      <c r="B178" s="26" t="s">
        <v>34</v>
      </c>
      <c r="C178" s="27">
        <v>144947</v>
      </c>
      <c r="D178" s="28">
        <v>2242030</v>
      </c>
      <c r="E178" s="83">
        <v>683141</v>
      </c>
      <c r="F178" s="29">
        <v>0</v>
      </c>
      <c r="G178" s="48">
        <v>2925171</v>
      </c>
      <c r="H178" s="48">
        <v>109176</v>
      </c>
      <c r="I178" s="28">
        <v>2685</v>
      </c>
      <c r="J178" s="28">
        <v>62499</v>
      </c>
      <c r="K178" s="28">
        <v>325</v>
      </c>
      <c r="L178" s="28">
        <v>44097</v>
      </c>
      <c r="M178" s="28">
        <v>311754</v>
      </c>
      <c r="N178" s="28">
        <v>228996</v>
      </c>
      <c r="O178" s="29">
        <v>0</v>
      </c>
      <c r="P178" s="29">
        <v>0</v>
      </c>
      <c r="Q178" s="29">
        <v>0</v>
      </c>
      <c r="R178" s="30"/>
      <c r="S178" s="48">
        <v>650356</v>
      </c>
      <c r="T178" s="29">
        <v>0</v>
      </c>
      <c r="U178" s="29">
        <v>0</v>
      </c>
      <c r="V178" s="29">
        <v>0</v>
      </c>
      <c r="W178" s="28">
        <v>30319</v>
      </c>
      <c r="X178" s="28">
        <v>10106</v>
      </c>
      <c r="Y178" s="28">
        <v>472864</v>
      </c>
      <c r="Z178" s="28">
        <v>46701</v>
      </c>
      <c r="AA178" s="28">
        <v>128805</v>
      </c>
      <c r="AB178" s="28">
        <v>93582</v>
      </c>
      <c r="AC178" s="29">
        <v>0</v>
      </c>
      <c r="AD178" s="41">
        <f>SUM(T178:AC178)</f>
        <v>782377</v>
      </c>
      <c r="AE178" s="31">
        <v>6262</v>
      </c>
      <c r="AF178" s="32">
        <v>0</v>
      </c>
      <c r="AG178" s="31">
        <v>884</v>
      </c>
      <c r="AH178" s="31">
        <v>895</v>
      </c>
      <c r="AI178" s="32">
        <v>0</v>
      </c>
      <c r="AJ178" s="31">
        <v>752058</v>
      </c>
      <c r="AK178" s="31">
        <v>8041</v>
      </c>
      <c r="AL178" s="43">
        <v>0</v>
      </c>
      <c r="AM178" s="41">
        <v>4467080</v>
      </c>
      <c r="AN178" s="28">
        <v>2925171</v>
      </c>
      <c r="AO178" s="31">
        <v>749993</v>
      </c>
      <c r="AP178" s="28">
        <v>799957</v>
      </c>
      <c r="AQ178" s="28">
        <v>4475121</v>
      </c>
    </row>
    <row r="179" spans="1:43" ht="12.75">
      <c r="A179" s="25" t="s">
        <v>270</v>
      </c>
      <c r="B179" s="26" t="s">
        <v>146</v>
      </c>
      <c r="C179" s="27">
        <v>4727</v>
      </c>
      <c r="D179" s="28">
        <v>64456</v>
      </c>
      <c r="E179" s="83">
        <v>5819</v>
      </c>
      <c r="F179" s="29">
        <v>0</v>
      </c>
      <c r="G179" s="48">
        <v>70275</v>
      </c>
      <c r="H179" s="48">
        <v>5001</v>
      </c>
      <c r="I179" s="28">
        <v>15709</v>
      </c>
      <c r="J179" s="28">
        <v>2189</v>
      </c>
      <c r="K179" s="28">
        <v>2308</v>
      </c>
      <c r="L179" s="28">
        <v>5763</v>
      </c>
      <c r="M179" s="28">
        <v>4447</v>
      </c>
      <c r="N179" s="28">
        <v>3301</v>
      </c>
      <c r="O179" s="28">
        <v>86</v>
      </c>
      <c r="P179" s="29">
        <v>0</v>
      </c>
      <c r="Q179" s="29">
        <v>0</v>
      </c>
      <c r="R179" s="28">
        <v>1246</v>
      </c>
      <c r="S179" s="48">
        <v>35049</v>
      </c>
      <c r="T179" s="29">
        <v>0</v>
      </c>
      <c r="U179" s="29">
        <v>0</v>
      </c>
      <c r="V179" s="29">
        <v>0</v>
      </c>
      <c r="W179" s="28">
        <v>2336</v>
      </c>
      <c r="X179" s="29">
        <v>0</v>
      </c>
      <c r="Y179" s="28">
        <v>15793</v>
      </c>
      <c r="Z179" s="28">
        <v>277</v>
      </c>
      <c r="AA179" s="28">
        <v>12242</v>
      </c>
      <c r="AB179" s="28">
        <v>3000</v>
      </c>
      <c r="AC179" s="29">
        <v>0</v>
      </c>
      <c r="AD179" s="41">
        <f>SUM(T179:AC179)</f>
        <v>33648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1">
        <v>31312</v>
      </c>
      <c r="AK179" s="32">
        <v>0</v>
      </c>
      <c r="AL179" s="43">
        <v>0</v>
      </c>
      <c r="AM179" s="41">
        <v>143973</v>
      </c>
      <c r="AN179" s="28">
        <v>70275</v>
      </c>
      <c r="AO179" s="31">
        <v>31312</v>
      </c>
      <c r="AP179" s="28">
        <v>42386</v>
      </c>
      <c r="AQ179" s="28">
        <v>143973</v>
      </c>
    </row>
    <row r="180" spans="1:43" ht="12.75">
      <c r="A180" s="25" t="s">
        <v>182</v>
      </c>
      <c r="B180" s="26" t="s">
        <v>183</v>
      </c>
      <c r="C180" s="27">
        <v>11864</v>
      </c>
      <c r="D180" s="28">
        <v>276977</v>
      </c>
      <c r="E180" s="83">
        <v>43682</v>
      </c>
      <c r="F180" s="29">
        <v>0</v>
      </c>
      <c r="G180" s="48">
        <v>320659</v>
      </c>
      <c r="H180" s="48">
        <v>7729</v>
      </c>
      <c r="I180" s="28">
        <v>7265</v>
      </c>
      <c r="J180" s="28">
        <v>6195</v>
      </c>
      <c r="K180" s="28">
        <v>1143</v>
      </c>
      <c r="L180" s="28">
        <v>12145</v>
      </c>
      <c r="M180" s="28">
        <v>26592</v>
      </c>
      <c r="N180" s="28">
        <v>27996</v>
      </c>
      <c r="O180" s="28">
        <v>4548</v>
      </c>
      <c r="P180" s="29">
        <v>0</v>
      </c>
      <c r="Q180" s="29">
        <v>0</v>
      </c>
      <c r="R180" s="29">
        <v>0</v>
      </c>
      <c r="S180" s="48">
        <v>85884</v>
      </c>
      <c r="T180" s="29">
        <v>0</v>
      </c>
      <c r="U180" s="29">
        <v>0</v>
      </c>
      <c r="V180" s="29">
        <v>0</v>
      </c>
      <c r="W180" s="28">
        <v>9124</v>
      </c>
      <c r="X180" s="28">
        <v>286</v>
      </c>
      <c r="Y180" s="28">
        <v>26837</v>
      </c>
      <c r="Z180" s="28">
        <v>3074</v>
      </c>
      <c r="AA180" s="28">
        <v>8623</v>
      </c>
      <c r="AB180" s="28">
        <v>11208</v>
      </c>
      <c r="AC180" s="28">
        <v>2673</v>
      </c>
      <c r="AD180" s="41">
        <f>SUM(T180:AC180)</f>
        <v>61825</v>
      </c>
      <c r="AE180" s="31">
        <v>70</v>
      </c>
      <c r="AF180" s="32">
        <v>0</v>
      </c>
      <c r="AG180" s="32">
        <v>0</v>
      </c>
      <c r="AH180" s="32">
        <v>0</v>
      </c>
      <c r="AI180" s="31">
        <v>1120</v>
      </c>
      <c r="AJ180" s="31">
        <v>52701</v>
      </c>
      <c r="AK180" s="31">
        <v>1190</v>
      </c>
      <c r="AL180" s="43">
        <v>0</v>
      </c>
      <c r="AM180" s="41">
        <v>476097</v>
      </c>
      <c r="AN180" s="28">
        <v>320659</v>
      </c>
      <c r="AO180" s="31">
        <v>53605</v>
      </c>
      <c r="AP180" s="28">
        <v>103023</v>
      </c>
      <c r="AQ180" s="28">
        <v>477287</v>
      </c>
    </row>
    <row r="181" spans="1:43" ht="12.75">
      <c r="A181" s="25" t="s">
        <v>207</v>
      </c>
      <c r="B181" s="26" t="s">
        <v>208</v>
      </c>
      <c r="C181" s="27">
        <v>10383</v>
      </c>
      <c r="D181" s="28">
        <v>282653</v>
      </c>
      <c r="E181" s="83">
        <v>61742</v>
      </c>
      <c r="F181" s="29">
        <v>0</v>
      </c>
      <c r="G181" s="48">
        <v>344395</v>
      </c>
      <c r="H181" s="48">
        <v>22402</v>
      </c>
      <c r="I181" s="28">
        <v>46896</v>
      </c>
      <c r="J181" s="28">
        <v>4806</v>
      </c>
      <c r="K181" s="28">
        <v>190</v>
      </c>
      <c r="L181" s="28">
        <v>13413</v>
      </c>
      <c r="M181" s="28">
        <v>28256</v>
      </c>
      <c r="N181" s="28">
        <v>2964</v>
      </c>
      <c r="O181" s="28">
        <v>790</v>
      </c>
      <c r="P181" s="29">
        <v>0</v>
      </c>
      <c r="Q181" s="28">
        <v>6162</v>
      </c>
      <c r="R181" s="28">
        <v>8322</v>
      </c>
      <c r="S181" s="48">
        <v>111799</v>
      </c>
      <c r="T181" s="29">
        <v>0</v>
      </c>
      <c r="U181" s="29">
        <v>0</v>
      </c>
      <c r="V181" s="28">
        <v>500</v>
      </c>
      <c r="W181" s="28">
        <v>15847</v>
      </c>
      <c r="X181" s="28">
        <v>6443</v>
      </c>
      <c r="Y181" s="28">
        <v>62440</v>
      </c>
      <c r="Z181" s="28">
        <v>4493</v>
      </c>
      <c r="AA181" s="28">
        <v>14662</v>
      </c>
      <c r="AB181" s="28">
        <v>22958</v>
      </c>
      <c r="AC181" s="28">
        <v>2520</v>
      </c>
      <c r="AD181" s="41">
        <f>SUM(T181:AC181)</f>
        <v>129863</v>
      </c>
      <c r="AE181" s="31">
        <v>5161</v>
      </c>
      <c r="AF181" s="32">
        <v>0</v>
      </c>
      <c r="AG181" s="32">
        <v>0</v>
      </c>
      <c r="AH181" s="31">
        <v>1000</v>
      </c>
      <c r="AI181" s="32">
        <v>0</v>
      </c>
      <c r="AJ181" s="31">
        <v>113516</v>
      </c>
      <c r="AK181" s="31">
        <v>6161</v>
      </c>
      <c r="AL181" s="43">
        <v>0</v>
      </c>
      <c r="AM181" s="41">
        <v>608459</v>
      </c>
      <c r="AN181" s="28">
        <v>344395</v>
      </c>
      <c r="AO181" s="31">
        <v>113234</v>
      </c>
      <c r="AP181" s="28">
        <v>156991</v>
      </c>
      <c r="AQ181" s="28">
        <v>614620</v>
      </c>
    </row>
    <row r="182" spans="1:43" ht="12.75">
      <c r="A182" s="25" t="s">
        <v>88</v>
      </c>
      <c r="B182" s="26" t="s">
        <v>89</v>
      </c>
      <c r="C182" s="27">
        <v>36273</v>
      </c>
      <c r="D182" s="28">
        <v>517325</v>
      </c>
      <c r="E182" s="83">
        <v>104493</v>
      </c>
      <c r="F182" s="29">
        <v>0</v>
      </c>
      <c r="G182" s="48">
        <v>621818</v>
      </c>
      <c r="H182" s="48">
        <v>19298</v>
      </c>
      <c r="I182" s="28">
        <v>72452</v>
      </c>
      <c r="J182" s="28">
        <v>12985</v>
      </c>
      <c r="K182" s="28">
        <v>2260</v>
      </c>
      <c r="L182" s="28">
        <v>15917</v>
      </c>
      <c r="M182" s="28">
        <v>35743</v>
      </c>
      <c r="N182" s="28">
        <v>42711</v>
      </c>
      <c r="O182" s="28">
        <v>6819</v>
      </c>
      <c r="P182" s="29">
        <v>0</v>
      </c>
      <c r="Q182" s="29">
        <v>0</v>
      </c>
      <c r="R182" s="28">
        <v>1175</v>
      </c>
      <c r="S182" s="48">
        <v>190062</v>
      </c>
      <c r="T182" s="29">
        <v>0</v>
      </c>
      <c r="U182" s="29">
        <v>0</v>
      </c>
      <c r="V182" s="29">
        <v>0</v>
      </c>
      <c r="W182" s="28">
        <v>45384</v>
      </c>
      <c r="X182" s="28">
        <v>14643</v>
      </c>
      <c r="Y182" s="28">
        <v>58321</v>
      </c>
      <c r="Z182" s="28">
        <v>6836</v>
      </c>
      <c r="AA182" s="28">
        <v>23753</v>
      </c>
      <c r="AB182" s="28">
        <v>2153</v>
      </c>
      <c r="AC182" s="29">
        <v>0</v>
      </c>
      <c r="AD182" s="41">
        <f>SUM(T182:AC182)</f>
        <v>151090</v>
      </c>
      <c r="AE182" s="31">
        <v>3243</v>
      </c>
      <c r="AF182" s="32">
        <v>0</v>
      </c>
      <c r="AG182" s="31">
        <v>4562</v>
      </c>
      <c r="AH182" s="31">
        <v>7750</v>
      </c>
      <c r="AI182" s="32">
        <v>0</v>
      </c>
      <c r="AJ182" s="31">
        <v>105706</v>
      </c>
      <c r="AK182" s="31">
        <v>15555</v>
      </c>
      <c r="AL182" s="43">
        <v>0</v>
      </c>
      <c r="AM182" s="41">
        <v>982268</v>
      </c>
      <c r="AN182" s="28">
        <v>621818</v>
      </c>
      <c r="AO182" s="31">
        <v>106618</v>
      </c>
      <c r="AP182" s="28">
        <v>269387</v>
      </c>
      <c r="AQ182" s="28">
        <v>997823</v>
      </c>
    </row>
    <row r="183" spans="1:43" ht="12.75">
      <c r="A183" s="25" t="s">
        <v>317</v>
      </c>
      <c r="B183" s="26" t="s">
        <v>109</v>
      </c>
      <c r="C183" s="27">
        <v>1953</v>
      </c>
      <c r="D183" s="28">
        <v>74364</v>
      </c>
      <c r="E183" s="83">
        <v>10330</v>
      </c>
      <c r="F183" s="33" t="s">
        <v>392</v>
      </c>
      <c r="G183" s="48">
        <v>84694</v>
      </c>
      <c r="H183" s="48">
        <v>4450</v>
      </c>
      <c r="I183" s="28">
        <v>7016</v>
      </c>
      <c r="J183" s="28">
        <v>4361</v>
      </c>
      <c r="K183" s="28">
        <v>86</v>
      </c>
      <c r="L183" s="28">
        <v>4207</v>
      </c>
      <c r="M183" s="28">
        <v>9068</v>
      </c>
      <c r="N183" s="28">
        <v>4449</v>
      </c>
      <c r="O183" s="29">
        <v>0</v>
      </c>
      <c r="P183" s="29">
        <v>0</v>
      </c>
      <c r="Q183" s="29">
        <v>0</v>
      </c>
      <c r="R183" s="29">
        <v>0</v>
      </c>
      <c r="S183" s="48">
        <v>29187</v>
      </c>
      <c r="T183" s="29">
        <v>0</v>
      </c>
      <c r="U183" s="29">
        <v>0</v>
      </c>
      <c r="V183" s="29">
        <v>0</v>
      </c>
      <c r="W183" s="28">
        <v>455</v>
      </c>
      <c r="X183" s="29">
        <v>0</v>
      </c>
      <c r="Y183" s="28">
        <v>11064</v>
      </c>
      <c r="Z183" s="28">
        <v>1130</v>
      </c>
      <c r="AA183" s="28">
        <v>3049</v>
      </c>
      <c r="AB183" s="28">
        <v>1500</v>
      </c>
      <c r="AC183" s="29">
        <v>0</v>
      </c>
      <c r="AD183" s="41">
        <f>SUM(T183:AC183)</f>
        <v>17198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1">
        <v>16743</v>
      </c>
      <c r="AK183" s="31">
        <v>1595</v>
      </c>
      <c r="AL183" s="41">
        <v>1595</v>
      </c>
      <c r="AM183" s="41">
        <v>135529</v>
      </c>
      <c r="AN183" s="28">
        <v>84694</v>
      </c>
      <c r="AO183" s="31">
        <v>16743</v>
      </c>
      <c r="AP183" s="28">
        <v>35687</v>
      </c>
      <c r="AQ183" s="28">
        <v>137124</v>
      </c>
    </row>
    <row r="184" spans="1:43" ht="12.75">
      <c r="A184" s="25" t="s">
        <v>351</v>
      </c>
      <c r="B184" s="26" t="s">
        <v>226</v>
      </c>
      <c r="C184" s="27">
        <v>803</v>
      </c>
      <c r="D184" s="28">
        <v>9487</v>
      </c>
      <c r="E184" s="83">
        <v>726</v>
      </c>
      <c r="F184" s="29">
        <v>0</v>
      </c>
      <c r="G184" s="48">
        <v>10213</v>
      </c>
      <c r="H184" s="48">
        <v>484</v>
      </c>
      <c r="I184" s="29">
        <v>0</v>
      </c>
      <c r="J184" s="28">
        <v>2057</v>
      </c>
      <c r="K184" s="28">
        <v>81</v>
      </c>
      <c r="L184" s="28">
        <v>512</v>
      </c>
      <c r="M184" s="29">
        <v>0</v>
      </c>
      <c r="N184" s="28">
        <v>85</v>
      </c>
      <c r="O184" s="28">
        <v>706</v>
      </c>
      <c r="P184" s="29">
        <v>0</v>
      </c>
      <c r="Q184" s="29">
        <v>0</v>
      </c>
      <c r="R184" s="28">
        <v>175</v>
      </c>
      <c r="S184" s="48">
        <v>3616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8">
        <v>3176</v>
      </c>
      <c r="Z184" s="28">
        <v>490</v>
      </c>
      <c r="AA184" s="29">
        <v>0</v>
      </c>
      <c r="AB184" s="29">
        <v>0</v>
      </c>
      <c r="AC184" s="29">
        <v>0</v>
      </c>
      <c r="AD184" s="41">
        <f>SUM(T184:AC184)</f>
        <v>3666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1">
        <v>3666</v>
      </c>
      <c r="AK184" s="32">
        <v>0</v>
      </c>
      <c r="AL184" s="43">
        <v>0</v>
      </c>
      <c r="AM184" s="41">
        <v>17979</v>
      </c>
      <c r="AN184" s="28">
        <v>10213</v>
      </c>
      <c r="AO184" s="31">
        <v>3666</v>
      </c>
      <c r="AP184" s="28">
        <v>4100</v>
      </c>
      <c r="AQ184" s="28">
        <v>17979</v>
      </c>
    </row>
    <row r="185" spans="1:43" ht="12.75">
      <c r="A185" s="25" t="s">
        <v>327</v>
      </c>
      <c r="B185" s="26" t="s">
        <v>89</v>
      </c>
      <c r="C185" s="27">
        <v>1690</v>
      </c>
      <c r="D185" s="28">
        <v>39039</v>
      </c>
      <c r="E185" s="83">
        <v>2987</v>
      </c>
      <c r="F185" s="33" t="s">
        <v>392</v>
      </c>
      <c r="G185" s="48">
        <v>42026</v>
      </c>
      <c r="H185" s="48">
        <v>2185</v>
      </c>
      <c r="I185" s="28">
        <v>1082</v>
      </c>
      <c r="J185" s="28">
        <v>1147</v>
      </c>
      <c r="K185" s="28">
        <v>402</v>
      </c>
      <c r="L185" s="28">
        <v>2413</v>
      </c>
      <c r="M185" s="28">
        <v>4519</v>
      </c>
      <c r="N185" s="28">
        <v>200</v>
      </c>
      <c r="O185" s="33" t="s">
        <v>392</v>
      </c>
      <c r="P185" s="33" t="s">
        <v>392</v>
      </c>
      <c r="Q185" s="33" t="s">
        <v>392</v>
      </c>
      <c r="R185" s="33" t="s">
        <v>392</v>
      </c>
      <c r="S185" s="48">
        <v>9763</v>
      </c>
      <c r="T185" s="33" t="s">
        <v>392</v>
      </c>
      <c r="U185" s="33" t="s">
        <v>392</v>
      </c>
      <c r="V185" s="33" t="s">
        <v>392</v>
      </c>
      <c r="W185" s="28">
        <v>458</v>
      </c>
      <c r="X185" s="33" t="s">
        <v>392</v>
      </c>
      <c r="Y185" s="28">
        <v>6467</v>
      </c>
      <c r="Z185" s="28">
        <v>1061</v>
      </c>
      <c r="AA185" s="28">
        <v>2173</v>
      </c>
      <c r="AB185" s="33" t="s">
        <v>392</v>
      </c>
      <c r="AC185" s="29">
        <v>0</v>
      </c>
      <c r="AD185" s="41">
        <f>SUM(T185:AC185)</f>
        <v>10159</v>
      </c>
      <c r="AE185" s="34" t="s">
        <v>392</v>
      </c>
      <c r="AF185" s="34" t="s">
        <v>392</v>
      </c>
      <c r="AG185" s="34" t="s">
        <v>392</v>
      </c>
      <c r="AH185" s="34" t="s">
        <v>392</v>
      </c>
      <c r="AI185" s="34" t="s">
        <v>392</v>
      </c>
      <c r="AJ185" s="31">
        <v>9701</v>
      </c>
      <c r="AK185" s="32">
        <v>0</v>
      </c>
      <c r="AL185" s="45" t="s">
        <v>392</v>
      </c>
      <c r="AM185" s="41">
        <v>64133</v>
      </c>
      <c r="AN185" s="28">
        <v>42026</v>
      </c>
      <c r="AO185" s="31">
        <v>9701</v>
      </c>
      <c r="AP185" s="28">
        <v>12406</v>
      </c>
      <c r="AQ185" s="28">
        <v>64133</v>
      </c>
    </row>
    <row r="186" spans="1:43" ht="12.75">
      <c r="A186" s="25" t="s">
        <v>326</v>
      </c>
      <c r="B186" s="26" t="s">
        <v>202</v>
      </c>
      <c r="C186" s="27">
        <v>1691</v>
      </c>
      <c r="D186" s="28">
        <v>35249</v>
      </c>
      <c r="E186" s="83">
        <v>2647</v>
      </c>
      <c r="F186" s="29">
        <v>0</v>
      </c>
      <c r="G186" s="48">
        <v>37896</v>
      </c>
      <c r="H186" s="48">
        <v>249</v>
      </c>
      <c r="I186" s="28">
        <v>251</v>
      </c>
      <c r="J186" s="28">
        <v>2135</v>
      </c>
      <c r="K186" s="28">
        <v>238</v>
      </c>
      <c r="L186" s="28">
        <v>5094</v>
      </c>
      <c r="M186" s="28">
        <v>6889</v>
      </c>
      <c r="N186" s="28">
        <v>1640</v>
      </c>
      <c r="O186" s="28">
        <v>20</v>
      </c>
      <c r="P186" s="29">
        <v>0</v>
      </c>
      <c r="Q186" s="29">
        <v>0</v>
      </c>
      <c r="R186" s="28">
        <v>50</v>
      </c>
      <c r="S186" s="48">
        <v>16317</v>
      </c>
      <c r="T186" s="29">
        <v>0</v>
      </c>
      <c r="U186" s="29">
        <v>0</v>
      </c>
      <c r="V186" s="29">
        <v>0</v>
      </c>
      <c r="W186" s="28">
        <v>148</v>
      </c>
      <c r="X186" s="29">
        <v>0</v>
      </c>
      <c r="Y186" s="28">
        <v>376</v>
      </c>
      <c r="Z186" s="28">
        <v>592</v>
      </c>
      <c r="AA186" s="28">
        <v>105</v>
      </c>
      <c r="AB186" s="28">
        <v>297</v>
      </c>
      <c r="AC186" s="29">
        <v>0</v>
      </c>
      <c r="AD186" s="41">
        <f>SUM(T186:AC186)</f>
        <v>1518</v>
      </c>
      <c r="AE186" s="31">
        <v>922</v>
      </c>
      <c r="AF186" s="32">
        <v>0</v>
      </c>
      <c r="AG186" s="32">
        <v>0</v>
      </c>
      <c r="AH186" s="32">
        <v>0</v>
      </c>
      <c r="AI186" s="32">
        <v>0</v>
      </c>
      <c r="AJ186" s="31">
        <v>1370</v>
      </c>
      <c r="AK186" s="31">
        <v>922</v>
      </c>
      <c r="AL186" s="43">
        <v>0</v>
      </c>
      <c r="AM186" s="41">
        <v>55980</v>
      </c>
      <c r="AN186" s="28">
        <v>37896</v>
      </c>
      <c r="AO186" s="31">
        <v>2292</v>
      </c>
      <c r="AP186" s="28">
        <v>16714</v>
      </c>
      <c r="AQ186" s="28">
        <v>56902</v>
      </c>
    </row>
    <row r="187" spans="1:43" ht="12.75">
      <c r="A187" s="25" t="s">
        <v>324</v>
      </c>
      <c r="B187" s="26" t="s">
        <v>138</v>
      </c>
      <c r="C187" s="27">
        <v>1722</v>
      </c>
      <c r="D187" s="28">
        <v>42325</v>
      </c>
      <c r="E187" s="83">
        <v>5842</v>
      </c>
      <c r="F187" s="28">
        <v>3829</v>
      </c>
      <c r="G187" s="48">
        <v>51996</v>
      </c>
      <c r="H187" s="48">
        <v>1945</v>
      </c>
      <c r="I187" s="28">
        <v>4559</v>
      </c>
      <c r="J187" s="28">
        <v>3808</v>
      </c>
      <c r="K187" s="28">
        <v>75</v>
      </c>
      <c r="L187" s="28">
        <v>1359</v>
      </c>
      <c r="M187" s="28">
        <v>3600</v>
      </c>
      <c r="N187" s="29">
        <v>0</v>
      </c>
      <c r="O187" s="28">
        <v>1</v>
      </c>
      <c r="P187" s="29">
        <v>0</v>
      </c>
      <c r="Q187" s="29">
        <v>0</v>
      </c>
      <c r="R187" s="28">
        <v>581</v>
      </c>
      <c r="S187" s="48">
        <v>13983</v>
      </c>
      <c r="T187" s="29">
        <v>0</v>
      </c>
      <c r="U187" s="29">
        <v>0</v>
      </c>
      <c r="V187" s="29">
        <v>0</v>
      </c>
      <c r="W187" s="28">
        <v>668</v>
      </c>
      <c r="X187" s="29">
        <v>0</v>
      </c>
      <c r="Y187" s="28">
        <v>9221</v>
      </c>
      <c r="Z187" s="28">
        <v>557</v>
      </c>
      <c r="AA187" s="28">
        <v>1139</v>
      </c>
      <c r="AB187" s="28">
        <v>1500</v>
      </c>
      <c r="AC187" s="29">
        <v>0</v>
      </c>
      <c r="AD187" s="41">
        <f>SUM(T187:AC187)</f>
        <v>13085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1">
        <v>12417</v>
      </c>
      <c r="AK187" s="32">
        <v>0</v>
      </c>
      <c r="AL187" s="43">
        <v>0</v>
      </c>
      <c r="AM187" s="41">
        <v>81009</v>
      </c>
      <c r="AN187" s="28">
        <v>48167</v>
      </c>
      <c r="AO187" s="31">
        <v>12417</v>
      </c>
      <c r="AP187" s="28">
        <v>20425</v>
      </c>
      <c r="AQ187" s="28">
        <v>81009</v>
      </c>
    </row>
    <row r="188" spans="1:43" ht="12.75">
      <c r="A188" s="25" t="s">
        <v>164</v>
      </c>
      <c r="B188" s="26" t="s">
        <v>165</v>
      </c>
      <c r="C188" s="27">
        <v>15901</v>
      </c>
      <c r="D188" s="28">
        <v>175072</v>
      </c>
      <c r="E188" s="83">
        <v>84906</v>
      </c>
      <c r="F188" s="29">
        <v>0</v>
      </c>
      <c r="G188" s="48">
        <v>259978</v>
      </c>
      <c r="H188" s="48">
        <v>6565</v>
      </c>
      <c r="I188" s="28">
        <v>18156</v>
      </c>
      <c r="J188" s="28">
        <v>3829</v>
      </c>
      <c r="K188" s="28">
        <v>1823</v>
      </c>
      <c r="L188" s="28">
        <v>6379</v>
      </c>
      <c r="M188" s="28">
        <v>10625</v>
      </c>
      <c r="N188" s="28">
        <v>6824</v>
      </c>
      <c r="O188" s="29">
        <v>0</v>
      </c>
      <c r="P188" s="29">
        <v>0</v>
      </c>
      <c r="Q188" s="29">
        <v>0</v>
      </c>
      <c r="R188" s="28">
        <v>1495</v>
      </c>
      <c r="S188" s="48">
        <v>49131</v>
      </c>
      <c r="T188" s="29">
        <v>0</v>
      </c>
      <c r="U188" s="29">
        <v>0</v>
      </c>
      <c r="V188" s="28">
        <v>27195</v>
      </c>
      <c r="W188" s="28">
        <v>3113</v>
      </c>
      <c r="X188" s="28">
        <v>5950</v>
      </c>
      <c r="Y188" s="28">
        <v>7509</v>
      </c>
      <c r="Z188" s="28">
        <v>906</v>
      </c>
      <c r="AA188" s="28">
        <v>3991</v>
      </c>
      <c r="AB188" s="28">
        <v>9779</v>
      </c>
      <c r="AC188" s="29">
        <v>0</v>
      </c>
      <c r="AD188" s="41">
        <f>SUM(T188:AC188)</f>
        <v>58443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1">
        <v>28135</v>
      </c>
      <c r="AK188" s="32">
        <v>0</v>
      </c>
      <c r="AL188" s="43">
        <v>0</v>
      </c>
      <c r="AM188" s="41">
        <v>374117</v>
      </c>
      <c r="AN188" s="28">
        <v>259978</v>
      </c>
      <c r="AO188" s="31">
        <v>22185</v>
      </c>
      <c r="AP188" s="28">
        <v>91954</v>
      </c>
      <c r="AQ188" s="28">
        <v>374117</v>
      </c>
    </row>
    <row r="189" spans="1:43" ht="12.75">
      <c r="A189" s="25" t="s">
        <v>333</v>
      </c>
      <c r="B189" s="26" t="s">
        <v>95</v>
      </c>
      <c r="C189" s="27">
        <v>1484</v>
      </c>
      <c r="D189" s="28">
        <v>59483</v>
      </c>
      <c r="E189" s="83">
        <v>7632</v>
      </c>
      <c r="F189" s="29">
        <v>0</v>
      </c>
      <c r="G189" s="48">
        <v>67115</v>
      </c>
      <c r="H189" s="48">
        <v>1839</v>
      </c>
      <c r="I189" s="28">
        <v>717</v>
      </c>
      <c r="J189" s="28">
        <v>2055</v>
      </c>
      <c r="K189" s="28">
        <v>200</v>
      </c>
      <c r="L189" s="28">
        <v>4825</v>
      </c>
      <c r="M189" s="28">
        <v>4943</v>
      </c>
      <c r="N189" s="28">
        <v>1842</v>
      </c>
      <c r="O189" s="29">
        <v>0</v>
      </c>
      <c r="P189" s="29">
        <v>0</v>
      </c>
      <c r="Q189" s="29">
        <v>0</v>
      </c>
      <c r="R189" s="28">
        <v>276</v>
      </c>
      <c r="S189" s="48">
        <v>14858</v>
      </c>
      <c r="T189" s="29">
        <v>0</v>
      </c>
      <c r="U189" s="29">
        <v>0</v>
      </c>
      <c r="V189" s="29">
        <v>0</v>
      </c>
      <c r="W189" s="28">
        <v>1488</v>
      </c>
      <c r="X189" s="29">
        <v>0</v>
      </c>
      <c r="Y189" s="28">
        <v>6537</v>
      </c>
      <c r="Z189" s="28">
        <v>80</v>
      </c>
      <c r="AA189" s="28">
        <v>4326</v>
      </c>
      <c r="AB189" s="29">
        <v>0</v>
      </c>
      <c r="AC189" s="29">
        <v>0</v>
      </c>
      <c r="AD189" s="41">
        <f>SUM(T189:AC189)</f>
        <v>12431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1">
        <v>10943</v>
      </c>
      <c r="AK189" s="32">
        <v>0</v>
      </c>
      <c r="AL189" s="43">
        <v>0</v>
      </c>
      <c r="AM189" s="41">
        <v>96243</v>
      </c>
      <c r="AN189" s="28">
        <v>67115</v>
      </c>
      <c r="AO189" s="31">
        <v>10943</v>
      </c>
      <c r="AP189" s="28">
        <v>18185</v>
      </c>
      <c r="AQ189" s="28">
        <v>96243</v>
      </c>
    </row>
    <row r="190" spans="1:43" ht="12.75">
      <c r="A190" s="25" t="s">
        <v>247</v>
      </c>
      <c r="B190" s="26" t="s">
        <v>248</v>
      </c>
      <c r="C190" s="27">
        <v>6341</v>
      </c>
      <c r="D190" s="28">
        <v>150371</v>
      </c>
      <c r="E190" s="83">
        <v>39205</v>
      </c>
      <c r="F190" s="29">
        <v>0</v>
      </c>
      <c r="G190" s="48">
        <v>189576</v>
      </c>
      <c r="H190" s="48">
        <v>6740</v>
      </c>
      <c r="I190" s="28">
        <v>24052</v>
      </c>
      <c r="J190" s="28">
        <v>6922</v>
      </c>
      <c r="K190" s="28">
        <v>1443</v>
      </c>
      <c r="L190" s="28">
        <v>2738</v>
      </c>
      <c r="M190" s="28">
        <v>13101</v>
      </c>
      <c r="N190" s="28">
        <v>1383</v>
      </c>
      <c r="O190" s="28">
        <v>4500</v>
      </c>
      <c r="P190" s="29">
        <v>0</v>
      </c>
      <c r="Q190" s="29">
        <v>0</v>
      </c>
      <c r="R190" s="28">
        <v>1159</v>
      </c>
      <c r="S190" s="48">
        <v>55298</v>
      </c>
      <c r="T190" s="29">
        <v>0</v>
      </c>
      <c r="U190" s="29">
        <v>0</v>
      </c>
      <c r="V190" s="29">
        <v>0</v>
      </c>
      <c r="W190" s="28">
        <v>1097</v>
      </c>
      <c r="X190" s="29">
        <v>0</v>
      </c>
      <c r="Y190" s="28">
        <v>16813</v>
      </c>
      <c r="Z190" s="28">
        <v>2399</v>
      </c>
      <c r="AA190" s="28">
        <v>1817</v>
      </c>
      <c r="AB190" s="29">
        <v>0</v>
      </c>
      <c r="AC190" s="29">
        <v>0</v>
      </c>
      <c r="AD190" s="41">
        <f>SUM(T190:AC190)</f>
        <v>22126</v>
      </c>
      <c r="AE190" s="31">
        <v>811</v>
      </c>
      <c r="AF190" s="32">
        <v>0</v>
      </c>
      <c r="AG190" s="32">
        <v>0</v>
      </c>
      <c r="AH190" s="31">
        <v>801</v>
      </c>
      <c r="AI190" s="32">
        <v>0</v>
      </c>
      <c r="AJ190" s="31">
        <v>21029</v>
      </c>
      <c r="AK190" s="31">
        <v>3822</v>
      </c>
      <c r="AL190" s="41">
        <v>2210</v>
      </c>
      <c r="AM190" s="41">
        <v>273740</v>
      </c>
      <c r="AN190" s="28">
        <v>189576</v>
      </c>
      <c r="AO190" s="31">
        <v>22641</v>
      </c>
      <c r="AP190" s="28">
        <v>65345</v>
      </c>
      <c r="AQ190" s="28">
        <v>277562</v>
      </c>
    </row>
    <row r="191" spans="1:43" ht="12.75">
      <c r="A191" s="25" t="s">
        <v>211</v>
      </c>
      <c r="B191" s="26" t="s">
        <v>212</v>
      </c>
      <c r="C191" s="27">
        <v>10176</v>
      </c>
      <c r="D191" s="28">
        <v>220270</v>
      </c>
      <c r="E191" s="83">
        <v>68105</v>
      </c>
      <c r="F191" s="29">
        <v>0</v>
      </c>
      <c r="G191" s="48">
        <v>288375</v>
      </c>
      <c r="H191" s="48">
        <v>9561</v>
      </c>
      <c r="I191" s="28">
        <v>5976</v>
      </c>
      <c r="J191" s="28">
        <v>10574</v>
      </c>
      <c r="K191" s="28">
        <v>1242</v>
      </c>
      <c r="L191" s="28">
        <v>12870</v>
      </c>
      <c r="M191" s="28">
        <v>19154</v>
      </c>
      <c r="N191" s="28">
        <v>6137</v>
      </c>
      <c r="O191" s="28">
        <v>161</v>
      </c>
      <c r="P191" s="29">
        <v>0</v>
      </c>
      <c r="Q191" s="29">
        <v>0</v>
      </c>
      <c r="R191" s="28">
        <v>956</v>
      </c>
      <c r="S191" s="48">
        <v>57070</v>
      </c>
      <c r="T191" s="29">
        <v>0</v>
      </c>
      <c r="U191" s="29">
        <v>0</v>
      </c>
      <c r="V191" s="29">
        <v>0</v>
      </c>
      <c r="W191" s="28">
        <v>2583</v>
      </c>
      <c r="X191" s="29">
        <v>0</v>
      </c>
      <c r="Y191" s="28">
        <v>20194</v>
      </c>
      <c r="Z191" s="28">
        <v>4338</v>
      </c>
      <c r="AA191" s="28">
        <v>6493</v>
      </c>
      <c r="AB191" s="28">
        <v>2000</v>
      </c>
      <c r="AC191" s="29">
        <v>0</v>
      </c>
      <c r="AD191" s="41">
        <f>SUM(T191:AC191)</f>
        <v>35608</v>
      </c>
      <c r="AE191" s="31">
        <v>520</v>
      </c>
      <c r="AF191" s="32">
        <v>0</v>
      </c>
      <c r="AG191" s="32">
        <v>0</v>
      </c>
      <c r="AH191" s="32">
        <v>0</v>
      </c>
      <c r="AI191" s="32">
        <v>0</v>
      </c>
      <c r="AJ191" s="31">
        <v>33025</v>
      </c>
      <c r="AK191" s="31">
        <v>520</v>
      </c>
      <c r="AL191" s="43">
        <v>0</v>
      </c>
      <c r="AM191" s="41">
        <v>390614</v>
      </c>
      <c r="AN191" s="28">
        <v>288375</v>
      </c>
      <c r="AO191" s="31">
        <v>33545</v>
      </c>
      <c r="AP191" s="28">
        <v>69214</v>
      </c>
      <c r="AQ191" s="28">
        <v>391134</v>
      </c>
    </row>
    <row r="192" spans="1:43" ht="12.75">
      <c r="A192" s="25" t="s">
        <v>133</v>
      </c>
      <c r="B192" s="26" t="s">
        <v>134</v>
      </c>
      <c r="C192" s="27">
        <v>24181</v>
      </c>
      <c r="D192" s="28">
        <v>256836</v>
      </c>
      <c r="E192" s="83">
        <v>87817</v>
      </c>
      <c r="F192" s="29">
        <v>0</v>
      </c>
      <c r="G192" s="48">
        <v>344653</v>
      </c>
      <c r="H192" s="48">
        <v>23776</v>
      </c>
      <c r="I192" s="28">
        <v>37558</v>
      </c>
      <c r="J192" s="28">
        <v>20012</v>
      </c>
      <c r="K192" s="28">
        <v>644</v>
      </c>
      <c r="L192" s="28">
        <v>17236</v>
      </c>
      <c r="M192" s="28">
        <v>23063</v>
      </c>
      <c r="N192" s="28">
        <v>18513</v>
      </c>
      <c r="O192" s="29">
        <v>0</v>
      </c>
      <c r="P192" s="29">
        <v>0</v>
      </c>
      <c r="Q192" s="29">
        <v>0</v>
      </c>
      <c r="R192" s="28">
        <v>2703</v>
      </c>
      <c r="S192" s="48">
        <v>119729</v>
      </c>
      <c r="T192" s="29">
        <v>0</v>
      </c>
      <c r="U192" s="29">
        <v>0</v>
      </c>
      <c r="V192" s="29">
        <v>0</v>
      </c>
      <c r="W192" s="28">
        <v>10825</v>
      </c>
      <c r="X192" s="28">
        <v>31349</v>
      </c>
      <c r="Y192" s="28">
        <v>44017</v>
      </c>
      <c r="Z192" s="28">
        <v>5218</v>
      </c>
      <c r="AA192" s="28">
        <v>2375</v>
      </c>
      <c r="AB192" s="29">
        <v>0</v>
      </c>
      <c r="AC192" s="29">
        <v>0</v>
      </c>
      <c r="AD192" s="41">
        <f>SUM(T192:AC192)</f>
        <v>93784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1">
        <v>82959</v>
      </c>
      <c r="AK192" s="32">
        <v>0</v>
      </c>
      <c r="AL192" s="43">
        <v>0</v>
      </c>
      <c r="AM192" s="41">
        <v>581942</v>
      </c>
      <c r="AN192" s="28">
        <v>344653</v>
      </c>
      <c r="AO192" s="31">
        <v>51610</v>
      </c>
      <c r="AP192" s="28">
        <v>185679</v>
      </c>
      <c r="AQ192" s="28">
        <v>581942</v>
      </c>
    </row>
    <row r="193" spans="1:43" ht="12.75">
      <c r="A193" s="25" t="s">
        <v>75</v>
      </c>
      <c r="B193" s="26" t="s">
        <v>76</v>
      </c>
      <c r="C193" s="27">
        <v>44436</v>
      </c>
      <c r="D193" s="28">
        <v>563977</v>
      </c>
      <c r="E193" s="83">
        <v>164713</v>
      </c>
      <c r="F193" s="29">
        <v>0</v>
      </c>
      <c r="G193" s="48">
        <v>728690</v>
      </c>
      <c r="H193" s="48">
        <v>13951</v>
      </c>
      <c r="I193" s="28">
        <v>11817</v>
      </c>
      <c r="J193" s="28">
        <v>21169</v>
      </c>
      <c r="K193" s="28">
        <v>801</v>
      </c>
      <c r="L193" s="28">
        <v>13097</v>
      </c>
      <c r="M193" s="28">
        <v>50514</v>
      </c>
      <c r="N193" s="28">
        <v>18729</v>
      </c>
      <c r="O193" s="28">
        <v>20546</v>
      </c>
      <c r="P193" s="29">
        <v>0</v>
      </c>
      <c r="Q193" s="29">
        <v>0</v>
      </c>
      <c r="R193" s="28">
        <v>35266</v>
      </c>
      <c r="S193" s="48">
        <v>171939</v>
      </c>
      <c r="T193" s="29">
        <v>0</v>
      </c>
      <c r="U193" s="29">
        <v>0</v>
      </c>
      <c r="V193" s="29">
        <v>0</v>
      </c>
      <c r="W193" s="28">
        <v>7937</v>
      </c>
      <c r="X193" s="28">
        <v>1605</v>
      </c>
      <c r="Y193" s="28">
        <v>33405</v>
      </c>
      <c r="Z193" s="28">
        <v>4861</v>
      </c>
      <c r="AA193" s="28">
        <v>4060</v>
      </c>
      <c r="AB193" s="28">
        <v>12099</v>
      </c>
      <c r="AC193" s="29">
        <v>0</v>
      </c>
      <c r="AD193" s="41">
        <f>SUM(T193:AC193)</f>
        <v>63967</v>
      </c>
      <c r="AE193" s="31">
        <v>3000</v>
      </c>
      <c r="AF193" s="31">
        <v>300</v>
      </c>
      <c r="AG193" s="31">
        <v>129</v>
      </c>
      <c r="AH193" s="31">
        <v>2365</v>
      </c>
      <c r="AI193" s="31">
        <v>10000</v>
      </c>
      <c r="AJ193" s="31">
        <v>56030</v>
      </c>
      <c r="AK193" s="31">
        <v>26594</v>
      </c>
      <c r="AL193" s="41">
        <v>10800</v>
      </c>
      <c r="AM193" s="41">
        <v>978547</v>
      </c>
      <c r="AN193" s="28">
        <v>728690</v>
      </c>
      <c r="AO193" s="31">
        <v>70219</v>
      </c>
      <c r="AP193" s="28">
        <v>206232</v>
      </c>
      <c r="AQ193" s="28">
        <v>1005141</v>
      </c>
    </row>
    <row r="194" spans="1:43" ht="12.75">
      <c r="A194" s="25" t="s">
        <v>268</v>
      </c>
      <c r="B194" s="26" t="s">
        <v>38</v>
      </c>
      <c r="C194" s="27">
        <v>4858</v>
      </c>
      <c r="D194" s="28">
        <v>130435</v>
      </c>
      <c r="E194" s="83">
        <v>18655</v>
      </c>
      <c r="F194" s="28">
        <v>3960</v>
      </c>
      <c r="G194" s="48">
        <v>153050</v>
      </c>
      <c r="H194" s="48">
        <v>4321</v>
      </c>
      <c r="I194" s="28">
        <v>8539</v>
      </c>
      <c r="J194" s="28">
        <v>4590</v>
      </c>
      <c r="K194" s="28">
        <v>3900</v>
      </c>
      <c r="L194" s="28">
        <v>5705</v>
      </c>
      <c r="M194" s="28">
        <v>15214</v>
      </c>
      <c r="N194" s="28">
        <v>11995</v>
      </c>
      <c r="O194" s="29">
        <v>0</v>
      </c>
      <c r="P194" s="29">
        <v>0</v>
      </c>
      <c r="Q194" s="29">
        <v>0</v>
      </c>
      <c r="R194" s="28">
        <v>145</v>
      </c>
      <c r="S194" s="48">
        <v>50088</v>
      </c>
      <c r="T194" s="29">
        <v>0</v>
      </c>
      <c r="U194" s="29">
        <v>0</v>
      </c>
      <c r="V194" s="29">
        <v>0</v>
      </c>
      <c r="W194" s="28">
        <v>3388</v>
      </c>
      <c r="X194" s="29">
        <v>0</v>
      </c>
      <c r="Y194" s="28">
        <v>16150</v>
      </c>
      <c r="Z194" s="28">
        <v>673</v>
      </c>
      <c r="AA194" s="28">
        <v>4039</v>
      </c>
      <c r="AB194" s="28">
        <v>1000</v>
      </c>
      <c r="AC194" s="29">
        <v>0</v>
      </c>
      <c r="AD194" s="41">
        <f>SUM(T194:AC194)</f>
        <v>25250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1">
        <v>21862</v>
      </c>
      <c r="AK194" s="32">
        <v>0</v>
      </c>
      <c r="AL194" s="43">
        <v>0</v>
      </c>
      <c r="AM194" s="41">
        <v>232709</v>
      </c>
      <c r="AN194" s="28">
        <v>149090</v>
      </c>
      <c r="AO194" s="31">
        <v>21862</v>
      </c>
      <c r="AP194" s="28">
        <v>61757</v>
      </c>
      <c r="AQ194" s="28">
        <v>232709</v>
      </c>
    </row>
    <row r="195" spans="1:43" ht="12.75">
      <c r="A195" s="25" t="s">
        <v>354</v>
      </c>
      <c r="B195" s="26" t="s">
        <v>257</v>
      </c>
      <c r="C195" s="27">
        <v>756</v>
      </c>
      <c r="D195" s="28">
        <v>24868</v>
      </c>
      <c r="E195" s="83">
        <v>1787</v>
      </c>
      <c r="F195" s="29">
        <v>0</v>
      </c>
      <c r="G195" s="48">
        <v>26655</v>
      </c>
      <c r="H195" s="48">
        <v>3134</v>
      </c>
      <c r="I195" s="28">
        <v>929</v>
      </c>
      <c r="J195" s="28">
        <v>1761</v>
      </c>
      <c r="K195" s="28">
        <v>77</v>
      </c>
      <c r="L195" s="28">
        <v>3164</v>
      </c>
      <c r="M195" s="28">
        <v>4324</v>
      </c>
      <c r="N195" s="28">
        <v>2232</v>
      </c>
      <c r="O195" s="28">
        <v>25</v>
      </c>
      <c r="P195" s="29">
        <v>0</v>
      </c>
      <c r="Q195" s="29">
        <v>0</v>
      </c>
      <c r="R195" s="28">
        <v>415</v>
      </c>
      <c r="S195" s="48">
        <v>12927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8">
        <v>5410</v>
      </c>
      <c r="Z195" s="28">
        <v>75</v>
      </c>
      <c r="AA195" s="28">
        <v>544</v>
      </c>
      <c r="AB195" s="29">
        <v>0</v>
      </c>
      <c r="AC195" s="29">
        <v>0</v>
      </c>
      <c r="AD195" s="41">
        <f>SUM(T195:AC195)</f>
        <v>6029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1">
        <v>6029</v>
      </c>
      <c r="AK195" s="32">
        <v>0</v>
      </c>
      <c r="AL195" s="43">
        <v>0</v>
      </c>
      <c r="AM195" s="41">
        <v>48745</v>
      </c>
      <c r="AN195" s="28">
        <v>26655</v>
      </c>
      <c r="AO195" s="31">
        <v>6029</v>
      </c>
      <c r="AP195" s="28">
        <v>16061</v>
      </c>
      <c r="AQ195" s="28">
        <v>48745</v>
      </c>
    </row>
    <row r="196" spans="1:43" ht="12.75">
      <c r="A196" s="25" t="s">
        <v>266</v>
      </c>
      <c r="B196" s="26" t="s">
        <v>267</v>
      </c>
      <c r="C196" s="27">
        <v>4873</v>
      </c>
      <c r="D196" s="28">
        <v>257620</v>
      </c>
      <c r="E196" s="83">
        <v>64881</v>
      </c>
      <c r="F196" s="29">
        <v>0</v>
      </c>
      <c r="G196" s="48">
        <v>322501</v>
      </c>
      <c r="H196" s="48">
        <v>11511</v>
      </c>
      <c r="I196" s="28">
        <v>22268</v>
      </c>
      <c r="J196" s="28">
        <v>16975</v>
      </c>
      <c r="K196" s="28">
        <v>5205</v>
      </c>
      <c r="L196" s="28">
        <v>4386</v>
      </c>
      <c r="M196" s="28">
        <v>21154</v>
      </c>
      <c r="N196" s="28">
        <v>15150</v>
      </c>
      <c r="O196" s="28">
        <v>4051</v>
      </c>
      <c r="P196" s="30"/>
      <c r="Q196" s="30"/>
      <c r="R196" s="28">
        <v>828</v>
      </c>
      <c r="S196" s="48">
        <v>90017</v>
      </c>
      <c r="T196" s="30"/>
      <c r="U196" s="30"/>
      <c r="V196" s="30"/>
      <c r="W196" s="28">
        <v>12628</v>
      </c>
      <c r="X196" s="29">
        <v>0</v>
      </c>
      <c r="Y196" s="28">
        <v>24941</v>
      </c>
      <c r="Z196" s="28">
        <v>2719</v>
      </c>
      <c r="AA196" s="28">
        <v>9563</v>
      </c>
      <c r="AB196" s="28">
        <v>7830</v>
      </c>
      <c r="AC196" s="28">
        <v>2969</v>
      </c>
      <c r="AD196" s="41">
        <f>SUM(T196:AC196)</f>
        <v>60650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1">
        <v>48022</v>
      </c>
      <c r="AK196" s="32">
        <v>0</v>
      </c>
      <c r="AL196" s="43">
        <v>0</v>
      </c>
      <c r="AM196" s="41">
        <v>484679</v>
      </c>
      <c r="AN196" s="28">
        <v>322501</v>
      </c>
      <c r="AO196" s="31">
        <v>48022</v>
      </c>
      <c r="AP196" s="28">
        <v>114156</v>
      </c>
      <c r="AQ196" s="28">
        <v>484679</v>
      </c>
    </row>
    <row r="197" spans="1:43" ht="12.75">
      <c r="A197" s="25" t="s">
        <v>184</v>
      </c>
      <c r="B197" s="26" t="s">
        <v>24</v>
      </c>
      <c r="C197" s="27">
        <v>11812</v>
      </c>
      <c r="D197" s="28">
        <v>364248</v>
      </c>
      <c r="E197" s="83">
        <v>137760</v>
      </c>
      <c r="F197" s="33" t="s">
        <v>392</v>
      </c>
      <c r="G197" s="48">
        <v>502008</v>
      </c>
      <c r="H197" s="48">
        <v>18432</v>
      </c>
      <c r="I197" s="28">
        <v>128429</v>
      </c>
      <c r="J197" s="28">
        <v>8330</v>
      </c>
      <c r="K197" s="28">
        <v>807</v>
      </c>
      <c r="L197" s="28">
        <v>10382</v>
      </c>
      <c r="M197" s="28">
        <v>45085</v>
      </c>
      <c r="N197" s="28">
        <v>42993</v>
      </c>
      <c r="O197" s="28">
        <v>3121</v>
      </c>
      <c r="P197" s="28">
        <v>9793</v>
      </c>
      <c r="Q197" s="29">
        <v>0</v>
      </c>
      <c r="R197" s="28">
        <v>21624</v>
      </c>
      <c r="S197" s="48">
        <v>270564</v>
      </c>
      <c r="T197" s="33" t="s">
        <v>392</v>
      </c>
      <c r="U197" s="33" t="s">
        <v>392</v>
      </c>
      <c r="V197" s="33" t="s">
        <v>392</v>
      </c>
      <c r="W197" s="28">
        <v>501</v>
      </c>
      <c r="X197" s="28">
        <v>30571</v>
      </c>
      <c r="Y197" s="28">
        <v>50211</v>
      </c>
      <c r="Z197" s="28">
        <v>5051</v>
      </c>
      <c r="AA197" s="28">
        <v>25991</v>
      </c>
      <c r="AB197" s="28">
        <v>17800</v>
      </c>
      <c r="AC197" s="28">
        <v>6000</v>
      </c>
      <c r="AD197" s="41">
        <f>SUM(T197:AC197)</f>
        <v>136125</v>
      </c>
      <c r="AE197" s="31">
        <v>7934</v>
      </c>
      <c r="AF197" s="31">
        <v>20</v>
      </c>
      <c r="AG197" s="32">
        <v>0</v>
      </c>
      <c r="AH197" s="32">
        <v>0</v>
      </c>
      <c r="AI197" s="32">
        <v>0</v>
      </c>
      <c r="AJ197" s="31">
        <v>135624</v>
      </c>
      <c r="AK197" s="31">
        <v>7954</v>
      </c>
      <c r="AL197" s="43">
        <v>0</v>
      </c>
      <c r="AM197" s="41">
        <v>927129</v>
      </c>
      <c r="AN197" s="28">
        <v>502008</v>
      </c>
      <c r="AO197" s="31">
        <v>113007</v>
      </c>
      <c r="AP197" s="28">
        <v>320068</v>
      </c>
      <c r="AQ197" s="28">
        <v>935083</v>
      </c>
    </row>
    <row r="198" spans="1:43" ht="12.75">
      <c r="A198" s="25" t="s">
        <v>215</v>
      </c>
      <c r="B198" s="26" t="s">
        <v>191</v>
      </c>
      <c r="C198" s="27">
        <v>9605</v>
      </c>
      <c r="D198" s="28">
        <v>659266</v>
      </c>
      <c r="E198" s="83">
        <v>142368</v>
      </c>
      <c r="F198" s="29">
        <v>0</v>
      </c>
      <c r="G198" s="48">
        <v>801634</v>
      </c>
      <c r="H198" s="48">
        <v>34534</v>
      </c>
      <c r="I198" s="28">
        <v>1579</v>
      </c>
      <c r="J198" s="28">
        <v>19809</v>
      </c>
      <c r="K198" s="28">
        <v>106</v>
      </c>
      <c r="L198" s="28">
        <v>10609</v>
      </c>
      <c r="M198" s="28">
        <v>56738</v>
      </c>
      <c r="N198" s="28">
        <v>85254</v>
      </c>
      <c r="O198" s="29">
        <v>0</v>
      </c>
      <c r="P198" s="29">
        <v>0</v>
      </c>
      <c r="Q198" s="29">
        <v>0</v>
      </c>
      <c r="R198" s="28">
        <v>1522</v>
      </c>
      <c r="S198" s="48">
        <v>175617</v>
      </c>
      <c r="T198" s="29">
        <v>0</v>
      </c>
      <c r="U198" s="29">
        <v>0</v>
      </c>
      <c r="V198" s="29">
        <v>0</v>
      </c>
      <c r="W198" s="28">
        <v>13660</v>
      </c>
      <c r="X198" s="29">
        <v>0</v>
      </c>
      <c r="Y198" s="28">
        <v>63732</v>
      </c>
      <c r="Z198" s="28">
        <v>6468</v>
      </c>
      <c r="AA198" s="28">
        <v>12085</v>
      </c>
      <c r="AB198" s="28">
        <v>5759</v>
      </c>
      <c r="AC198" s="29">
        <v>0</v>
      </c>
      <c r="AD198" s="41">
        <f>SUM(T198:AC198)</f>
        <v>101704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1">
        <v>88044</v>
      </c>
      <c r="AK198" s="32">
        <v>0</v>
      </c>
      <c r="AL198" s="43">
        <v>0</v>
      </c>
      <c r="AM198" s="41">
        <v>1113489</v>
      </c>
      <c r="AN198" s="28">
        <v>801634</v>
      </c>
      <c r="AO198" s="31">
        <v>88044</v>
      </c>
      <c r="AP198" s="28">
        <v>223811</v>
      </c>
      <c r="AQ198" s="28">
        <v>1113489</v>
      </c>
    </row>
    <row r="199" spans="1:43" ht="12.75">
      <c r="A199" s="25" t="s">
        <v>307</v>
      </c>
      <c r="B199" s="26" t="s">
        <v>79</v>
      </c>
      <c r="C199" s="27">
        <v>2279</v>
      </c>
      <c r="D199" s="28">
        <v>9725</v>
      </c>
      <c r="E199" s="83">
        <v>1054</v>
      </c>
      <c r="F199" s="28">
        <v>480</v>
      </c>
      <c r="G199" s="48">
        <v>11259</v>
      </c>
      <c r="H199" s="48">
        <v>681</v>
      </c>
      <c r="I199" s="29">
        <v>0</v>
      </c>
      <c r="J199" s="28">
        <v>1463</v>
      </c>
      <c r="K199" s="28">
        <v>139</v>
      </c>
      <c r="L199" s="28">
        <v>2866</v>
      </c>
      <c r="M199" s="28">
        <v>3437</v>
      </c>
      <c r="N199" s="28">
        <v>1860</v>
      </c>
      <c r="O199" s="29">
        <v>0</v>
      </c>
      <c r="P199" s="29">
        <v>0</v>
      </c>
      <c r="Q199" s="29">
        <v>0</v>
      </c>
      <c r="R199" s="29">
        <v>0</v>
      </c>
      <c r="S199" s="48">
        <v>9765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8">
        <v>1403</v>
      </c>
      <c r="Z199" s="28">
        <v>143</v>
      </c>
      <c r="AA199" s="28">
        <v>161</v>
      </c>
      <c r="AB199" s="29">
        <v>0</v>
      </c>
      <c r="AC199" s="29">
        <v>0</v>
      </c>
      <c r="AD199" s="41">
        <f>SUM(T199:AC199)</f>
        <v>1707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1">
        <v>1707</v>
      </c>
      <c r="AK199" s="31">
        <v>900</v>
      </c>
      <c r="AL199" s="41">
        <v>900</v>
      </c>
      <c r="AM199" s="41">
        <v>23412</v>
      </c>
      <c r="AN199" s="28">
        <v>10779</v>
      </c>
      <c r="AO199" s="31">
        <v>1707</v>
      </c>
      <c r="AP199" s="28">
        <v>11826</v>
      </c>
      <c r="AQ199" s="28">
        <v>24312</v>
      </c>
    </row>
    <row r="200" spans="1:43" ht="12.75">
      <c r="A200" s="25" t="s">
        <v>31</v>
      </c>
      <c r="B200" s="26" t="s">
        <v>32</v>
      </c>
      <c r="C200" s="27">
        <v>167606</v>
      </c>
      <c r="D200" s="28">
        <v>5173627</v>
      </c>
      <c r="E200" s="83">
        <v>2159852</v>
      </c>
      <c r="F200" s="29">
        <v>0</v>
      </c>
      <c r="G200" s="48">
        <v>7333479</v>
      </c>
      <c r="H200" s="48">
        <v>212687</v>
      </c>
      <c r="I200" s="28">
        <v>1169545</v>
      </c>
      <c r="J200" s="28">
        <v>185596</v>
      </c>
      <c r="K200" s="28">
        <v>13580</v>
      </c>
      <c r="L200" s="28">
        <v>131503</v>
      </c>
      <c r="M200" s="28">
        <v>326090</v>
      </c>
      <c r="N200" s="28">
        <v>155428</v>
      </c>
      <c r="O200" s="28">
        <v>40829</v>
      </c>
      <c r="P200" s="29">
        <v>0</v>
      </c>
      <c r="Q200" s="29">
        <v>0</v>
      </c>
      <c r="R200" s="28">
        <v>11255</v>
      </c>
      <c r="S200" s="48">
        <v>2033826</v>
      </c>
      <c r="T200" s="29">
        <v>0</v>
      </c>
      <c r="U200" s="29">
        <v>0</v>
      </c>
      <c r="V200" s="28">
        <v>207104</v>
      </c>
      <c r="W200" s="28">
        <v>257816</v>
      </c>
      <c r="X200" s="29">
        <v>0</v>
      </c>
      <c r="Y200" s="28">
        <v>1457206</v>
      </c>
      <c r="Z200" s="28">
        <v>150185</v>
      </c>
      <c r="AA200" s="28">
        <v>477547</v>
      </c>
      <c r="AB200" s="28">
        <v>431690</v>
      </c>
      <c r="AC200" s="29">
        <v>0</v>
      </c>
      <c r="AD200" s="41">
        <f>SUM(T200:AC200)</f>
        <v>2981548</v>
      </c>
      <c r="AE200" s="32">
        <v>0</v>
      </c>
      <c r="AF200" s="32">
        <v>0</v>
      </c>
      <c r="AG200" s="32">
        <v>0</v>
      </c>
      <c r="AH200" s="31">
        <v>62783</v>
      </c>
      <c r="AI200" s="32">
        <v>0</v>
      </c>
      <c r="AJ200" s="31">
        <v>2516628</v>
      </c>
      <c r="AK200" s="31">
        <v>132187</v>
      </c>
      <c r="AL200" s="41">
        <v>69404</v>
      </c>
      <c r="AM200" s="41">
        <v>12561540</v>
      </c>
      <c r="AN200" s="28">
        <v>7333479</v>
      </c>
      <c r="AO200" s="31">
        <v>2579411</v>
      </c>
      <c r="AP200" s="28">
        <v>2780837</v>
      </c>
      <c r="AQ200" s="28">
        <v>12693727</v>
      </c>
    </row>
    <row r="201" spans="1:43" ht="12.75">
      <c r="A201" s="25" t="s">
        <v>153</v>
      </c>
      <c r="B201" s="26" t="s">
        <v>154</v>
      </c>
      <c r="C201" s="27">
        <v>18822</v>
      </c>
      <c r="D201" s="28">
        <v>567697</v>
      </c>
      <c r="E201" s="83">
        <v>135600</v>
      </c>
      <c r="F201" s="29">
        <v>0</v>
      </c>
      <c r="G201" s="48">
        <v>703297</v>
      </c>
      <c r="H201" s="48">
        <v>24181</v>
      </c>
      <c r="I201" s="28">
        <v>39141</v>
      </c>
      <c r="J201" s="28">
        <v>78031</v>
      </c>
      <c r="K201" s="28">
        <v>504</v>
      </c>
      <c r="L201" s="28">
        <v>16557</v>
      </c>
      <c r="M201" s="28">
        <v>59992</v>
      </c>
      <c r="N201" s="28">
        <v>17708</v>
      </c>
      <c r="O201" s="28">
        <v>112</v>
      </c>
      <c r="P201" s="29">
        <v>0</v>
      </c>
      <c r="Q201" s="29">
        <v>0</v>
      </c>
      <c r="R201" s="29">
        <v>0</v>
      </c>
      <c r="S201" s="48">
        <v>212045</v>
      </c>
      <c r="T201" s="29">
        <v>0</v>
      </c>
      <c r="U201" s="29">
        <v>0</v>
      </c>
      <c r="V201" s="29">
        <v>0</v>
      </c>
      <c r="W201" s="28">
        <v>38355</v>
      </c>
      <c r="X201" s="28">
        <v>8274</v>
      </c>
      <c r="Y201" s="28">
        <v>53913</v>
      </c>
      <c r="Z201" s="28">
        <v>5877</v>
      </c>
      <c r="AA201" s="28">
        <v>47000</v>
      </c>
      <c r="AB201" s="28">
        <v>11000</v>
      </c>
      <c r="AC201" s="28">
        <v>10396</v>
      </c>
      <c r="AD201" s="41">
        <f>SUM(T201:AC201)</f>
        <v>174815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1">
        <v>136460</v>
      </c>
      <c r="AK201" s="32">
        <v>0</v>
      </c>
      <c r="AL201" s="43">
        <v>0</v>
      </c>
      <c r="AM201" s="41">
        <v>1114338</v>
      </c>
      <c r="AN201" s="28">
        <v>703297</v>
      </c>
      <c r="AO201" s="31">
        <v>128186</v>
      </c>
      <c r="AP201" s="28">
        <v>282855</v>
      </c>
      <c r="AQ201" s="28">
        <v>1114338</v>
      </c>
    </row>
    <row r="202" spans="1:43" ht="12.75">
      <c r="A202" s="25" t="s">
        <v>142</v>
      </c>
      <c r="B202" s="26" t="s">
        <v>143</v>
      </c>
      <c r="C202" s="27">
        <v>21475</v>
      </c>
      <c r="D202" s="28">
        <v>466698</v>
      </c>
      <c r="E202" s="83">
        <v>85244</v>
      </c>
      <c r="F202" s="29">
        <v>0</v>
      </c>
      <c r="G202" s="48">
        <v>551942</v>
      </c>
      <c r="H202" s="48">
        <v>31635</v>
      </c>
      <c r="I202" s="28">
        <v>95836</v>
      </c>
      <c r="J202" s="28">
        <v>13376</v>
      </c>
      <c r="K202" s="28">
        <v>1294</v>
      </c>
      <c r="L202" s="28">
        <v>5187</v>
      </c>
      <c r="M202" s="28">
        <v>42102</v>
      </c>
      <c r="N202" s="28">
        <v>18124</v>
      </c>
      <c r="O202" s="28">
        <v>17812</v>
      </c>
      <c r="P202" s="29">
        <v>0</v>
      </c>
      <c r="Q202" s="29">
        <v>0</v>
      </c>
      <c r="R202" s="28">
        <v>1252</v>
      </c>
      <c r="S202" s="48">
        <v>194983</v>
      </c>
      <c r="T202" s="29">
        <v>0</v>
      </c>
      <c r="U202" s="28">
        <v>161817</v>
      </c>
      <c r="V202" s="29">
        <v>0</v>
      </c>
      <c r="W202" s="28">
        <v>12324</v>
      </c>
      <c r="X202" s="29">
        <v>0</v>
      </c>
      <c r="Y202" s="28">
        <v>83254</v>
      </c>
      <c r="Z202" s="28">
        <v>8919</v>
      </c>
      <c r="AA202" s="28">
        <v>11480</v>
      </c>
      <c r="AB202" s="28">
        <v>14597</v>
      </c>
      <c r="AC202" s="28">
        <v>1933</v>
      </c>
      <c r="AD202" s="41">
        <f>SUM(T202:AC202)</f>
        <v>294324</v>
      </c>
      <c r="AE202" s="31">
        <v>395</v>
      </c>
      <c r="AF202" s="32">
        <v>0</v>
      </c>
      <c r="AG202" s="32">
        <v>0</v>
      </c>
      <c r="AH202" s="32">
        <v>0</v>
      </c>
      <c r="AI202" s="32">
        <v>0</v>
      </c>
      <c r="AJ202" s="31">
        <v>120183</v>
      </c>
      <c r="AK202" s="31">
        <v>395</v>
      </c>
      <c r="AL202" s="43">
        <v>0</v>
      </c>
      <c r="AM202" s="41">
        <v>1072884</v>
      </c>
      <c r="AN202" s="28">
        <v>551942</v>
      </c>
      <c r="AO202" s="31">
        <v>120578</v>
      </c>
      <c r="AP202" s="28">
        <v>400759</v>
      </c>
      <c r="AQ202" s="28">
        <v>1073279</v>
      </c>
    </row>
    <row r="203" spans="1:43" ht="12.75">
      <c r="A203" s="25" t="s">
        <v>322</v>
      </c>
      <c r="B203" s="26" t="s">
        <v>113</v>
      </c>
      <c r="C203" s="27">
        <v>1779</v>
      </c>
      <c r="D203" s="28">
        <v>32594</v>
      </c>
      <c r="E203" s="83">
        <v>5070</v>
      </c>
      <c r="F203" s="29">
        <v>0</v>
      </c>
      <c r="G203" s="48">
        <v>37664</v>
      </c>
      <c r="H203" s="48">
        <v>1914</v>
      </c>
      <c r="I203" s="28">
        <v>400</v>
      </c>
      <c r="J203" s="28">
        <v>2024</v>
      </c>
      <c r="K203" s="28">
        <v>414</v>
      </c>
      <c r="L203" s="28">
        <v>3536</v>
      </c>
      <c r="M203" s="28">
        <v>2445</v>
      </c>
      <c r="N203" s="28">
        <v>1612</v>
      </c>
      <c r="O203" s="29">
        <v>0</v>
      </c>
      <c r="P203" s="29">
        <v>0</v>
      </c>
      <c r="Q203" s="29">
        <v>0</v>
      </c>
      <c r="R203" s="28">
        <v>741</v>
      </c>
      <c r="S203" s="48">
        <v>11172</v>
      </c>
      <c r="T203" s="29">
        <v>0</v>
      </c>
      <c r="U203" s="28">
        <v>6120</v>
      </c>
      <c r="V203" s="29">
        <v>0</v>
      </c>
      <c r="W203" s="28">
        <v>1943</v>
      </c>
      <c r="X203" s="29">
        <v>0</v>
      </c>
      <c r="Y203" s="28">
        <v>9065</v>
      </c>
      <c r="Z203" s="28">
        <v>775</v>
      </c>
      <c r="AA203" s="28">
        <v>3733</v>
      </c>
      <c r="AB203" s="29">
        <v>0</v>
      </c>
      <c r="AC203" s="29">
        <v>0</v>
      </c>
      <c r="AD203" s="41">
        <f>SUM(T203:AC203)</f>
        <v>21636</v>
      </c>
      <c r="AE203" s="31">
        <v>100</v>
      </c>
      <c r="AF203" s="32">
        <v>0</v>
      </c>
      <c r="AG203" s="32">
        <v>0</v>
      </c>
      <c r="AH203" s="32">
        <v>0</v>
      </c>
      <c r="AI203" s="32">
        <v>0</v>
      </c>
      <c r="AJ203" s="31">
        <v>13573</v>
      </c>
      <c r="AK203" s="31">
        <v>100</v>
      </c>
      <c r="AL203" s="43">
        <v>0</v>
      </c>
      <c r="AM203" s="41">
        <v>72386</v>
      </c>
      <c r="AN203" s="28">
        <v>37664</v>
      </c>
      <c r="AO203" s="31">
        <v>13673</v>
      </c>
      <c r="AP203" s="28">
        <v>21149</v>
      </c>
      <c r="AQ203" s="28">
        <v>72486</v>
      </c>
    </row>
    <row r="204" spans="1:43" ht="12.75">
      <c r="A204" s="25" t="s">
        <v>203</v>
      </c>
      <c r="B204" s="26" t="s">
        <v>204</v>
      </c>
      <c r="C204" s="27">
        <v>10613</v>
      </c>
      <c r="D204" s="28">
        <v>160370</v>
      </c>
      <c r="E204" s="83">
        <v>21194</v>
      </c>
      <c r="F204" s="29">
        <v>0</v>
      </c>
      <c r="G204" s="48">
        <v>181564</v>
      </c>
      <c r="H204" s="48">
        <v>6771</v>
      </c>
      <c r="I204" s="28">
        <v>15556</v>
      </c>
      <c r="J204" s="28">
        <v>6189</v>
      </c>
      <c r="K204" s="28">
        <v>1736</v>
      </c>
      <c r="L204" s="28">
        <v>6104</v>
      </c>
      <c r="M204" s="28">
        <v>9589</v>
      </c>
      <c r="N204" s="28">
        <v>10621</v>
      </c>
      <c r="O204" s="28">
        <v>827</v>
      </c>
      <c r="P204" s="29">
        <v>0</v>
      </c>
      <c r="Q204" s="29">
        <v>0</v>
      </c>
      <c r="R204" s="28">
        <v>2341</v>
      </c>
      <c r="S204" s="48">
        <v>52963</v>
      </c>
      <c r="T204" s="29">
        <v>0</v>
      </c>
      <c r="U204" s="29">
        <v>0</v>
      </c>
      <c r="V204" s="29">
        <v>0</v>
      </c>
      <c r="W204" s="28">
        <v>821</v>
      </c>
      <c r="X204" s="28">
        <v>821</v>
      </c>
      <c r="Y204" s="28">
        <v>18042</v>
      </c>
      <c r="Z204" s="28">
        <v>2506</v>
      </c>
      <c r="AA204" s="28">
        <v>5130</v>
      </c>
      <c r="AB204" s="28">
        <v>3850</v>
      </c>
      <c r="AC204" s="29">
        <v>0</v>
      </c>
      <c r="AD204" s="41">
        <f>SUM(T204:AC204)</f>
        <v>31170</v>
      </c>
      <c r="AE204" s="31">
        <v>1275</v>
      </c>
      <c r="AF204" s="32">
        <v>0</v>
      </c>
      <c r="AG204" s="32">
        <v>0</v>
      </c>
      <c r="AH204" s="32">
        <v>0</v>
      </c>
      <c r="AI204" s="32">
        <v>0</v>
      </c>
      <c r="AJ204" s="31">
        <v>30349</v>
      </c>
      <c r="AK204" s="31">
        <v>1275</v>
      </c>
      <c r="AL204" s="43">
        <v>0</v>
      </c>
      <c r="AM204" s="41">
        <v>272468</v>
      </c>
      <c r="AN204" s="28">
        <v>181564</v>
      </c>
      <c r="AO204" s="31">
        <v>30803</v>
      </c>
      <c r="AP204" s="28">
        <v>61376</v>
      </c>
      <c r="AQ204" s="28">
        <v>273743</v>
      </c>
    </row>
    <row r="205" spans="1:43" ht="12.75">
      <c r="A205" s="25" t="s">
        <v>230</v>
      </c>
      <c r="B205" s="26" t="s">
        <v>120</v>
      </c>
      <c r="C205" s="27">
        <v>8428</v>
      </c>
      <c r="D205" s="28">
        <v>258266</v>
      </c>
      <c r="E205" s="83">
        <v>30378</v>
      </c>
      <c r="F205" s="29">
        <v>0</v>
      </c>
      <c r="G205" s="48">
        <v>288644</v>
      </c>
      <c r="H205" s="48">
        <v>9872</v>
      </c>
      <c r="I205" s="28">
        <v>7601</v>
      </c>
      <c r="J205" s="28">
        <v>1802</v>
      </c>
      <c r="K205" s="28">
        <v>195</v>
      </c>
      <c r="L205" s="28">
        <v>6751</v>
      </c>
      <c r="M205" s="28">
        <v>14719</v>
      </c>
      <c r="N205" s="28">
        <v>10132</v>
      </c>
      <c r="O205" s="33" t="s">
        <v>392</v>
      </c>
      <c r="P205" s="33" t="s">
        <v>392</v>
      </c>
      <c r="Q205" s="33" t="s">
        <v>392</v>
      </c>
      <c r="R205" s="28">
        <v>1025</v>
      </c>
      <c r="S205" s="48">
        <v>42225</v>
      </c>
      <c r="T205" s="29">
        <v>0</v>
      </c>
      <c r="U205" s="29">
        <v>0</v>
      </c>
      <c r="V205" s="28">
        <v>967</v>
      </c>
      <c r="W205" s="28">
        <v>14749</v>
      </c>
      <c r="X205" s="28">
        <v>10132</v>
      </c>
      <c r="Y205" s="28">
        <v>24427</v>
      </c>
      <c r="Z205" s="28">
        <v>3967</v>
      </c>
      <c r="AA205" s="28">
        <v>6863</v>
      </c>
      <c r="AB205" s="28">
        <v>3000</v>
      </c>
      <c r="AC205" s="29">
        <v>0</v>
      </c>
      <c r="AD205" s="41">
        <f>SUM(T205:AC205)</f>
        <v>64105</v>
      </c>
      <c r="AE205" s="34" t="s">
        <v>392</v>
      </c>
      <c r="AF205" s="34" t="s">
        <v>392</v>
      </c>
      <c r="AG205" s="34" t="s">
        <v>392</v>
      </c>
      <c r="AH205" s="34" t="s">
        <v>392</v>
      </c>
      <c r="AI205" s="34" t="s">
        <v>392</v>
      </c>
      <c r="AJ205" s="31">
        <v>48389</v>
      </c>
      <c r="AK205" s="32">
        <v>0</v>
      </c>
      <c r="AL205" s="45" t="s">
        <v>392</v>
      </c>
      <c r="AM205" s="41">
        <v>404846</v>
      </c>
      <c r="AN205" s="28">
        <v>288644</v>
      </c>
      <c r="AO205" s="31">
        <v>38257</v>
      </c>
      <c r="AP205" s="28">
        <v>77945</v>
      </c>
      <c r="AQ205" s="28">
        <v>404846</v>
      </c>
    </row>
    <row r="206" spans="1:43" ht="12.75">
      <c r="A206" s="25" t="s">
        <v>264</v>
      </c>
      <c r="B206" s="26" t="s">
        <v>128</v>
      </c>
      <c r="C206" s="27">
        <v>5105</v>
      </c>
      <c r="D206" s="28">
        <v>289103</v>
      </c>
      <c r="E206" s="83">
        <v>114822</v>
      </c>
      <c r="F206" s="29">
        <v>0</v>
      </c>
      <c r="G206" s="48">
        <v>403925</v>
      </c>
      <c r="H206" s="48">
        <v>9906</v>
      </c>
      <c r="I206" s="28">
        <v>781</v>
      </c>
      <c r="J206" s="28">
        <v>7084</v>
      </c>
      <c r="K206" s="28">
        <v>719</v>
      </c>
      <c r="L206" s="28">
        <v>12288</v>
      </c>
      <c r="M206" s="28">
        <v>22270</v>
      </c>
      <c r="N206" s="28">
        <v>55171</v>
      </c>
      <c r="O206" s="28">
        <v>143</v>
      </c>
      <c r="P206" s="30"/>
      <c r="Q206" s="30"/>
      <c r="R206" s="28">
        <v>1467</v>
      </c>
      <c r="S206" s="48">
        <v>99923</v>
      </c>
      <c r="T206" s="30"/>
      <c r="U206" s="30"/>
      <c r="V206" s="30"/>
      <c r="W206" s="28">
        <v>6997</v>
      </c>
      <c r="X206" s="28">
        <v>1110</v>
      </c>
      <c r="Y206" s="28">
        <v>28217</v>
      </c>
      <c r="Z206" s="28">
        <v>3170</v>
      </c>
      <c r="AA206" s="28">
        <v>24505</v>
      </c>
      <c r="AB206" s="28">
        <v>8452</v>
      </c>
      <c r="AC206" s="28">
        <v>917</v>
      </c>
      <c r="AD206" s="41">
        <f>SUM(T206:AC206)</f>
        <v>73368</v>
      </c>
      <c r="AE206" s="31">
        <v>404</v>
      </c>
      <c r="AF206" s="32">
        <v>0</v>
      </c>
      <c r="AG206" s="32">
        <v>0</v>
      </c>
      <c r="AH206" s="32">
        <v>0</v>
      </c>
      <c r="AI206" s="32">
        <v>0</v>
      </c>
      <c r="AJ206" s="31">
        <v>66371</v>
      </c>
      <c r="AK206" s="31">
        <v>404</v>
      </c>
      <c r="AL206" s="43">
        <v>0</v>
      </c>
      <c r="AM206" s="41">
        <v>587122</v>
      </c>
      <c r="AN206" s="28">
        <v>403925</v>
      </c>
      <c r="AO206" s="31">
        <v>65665</v>
      </c>
      <c r="AP206" s="28">
        <v>117936</v>
      </c>
      <c r="AQ206" s="28">
        <v>587526</v>
      </c>
    </row>
    <row r="207" spans="1:43" ht="12.75">
      <c r="A207" s="25" t="s">
        <v>35</v>
      </c>
      <c r="B207" s="26" t="s">
        <v>36</v>
      </c>
      <c r="C207" s="27">
        <v>142817</v>
      </c>
      <c r="D207" s="28">
        <v>2248079</v>
      </c>
      <c r="E207" s="83">
        <v>476990</v>
      </c>
      <c r="F207" s="28">
        <v>148643</v>
      </c>
      <c r="G207" s="48">
        <v>2873712</v>
      </c>
      <c r="H207" s="48">
        <v>77416</v>
      </c>
      <c r="I207" s="28">
        <v>38109</v>
      </c>
      <c r="J207" s="28">
        <v>56844</v>
      </c>
      <c r="K207" s="28">
        <v>549</v>
      </c>
      <c r="L207" s="28">
        <v>42507</v>
      </c>
      <c r="M207" s="28">
        <v>128373</v>
      </c>
      <c r="N207" s="28">
        <v>36695</v>
      </c>
      <c r="O207" s="28">
        <v>1805</v>
      </c>
      <c r="P207" s="29">
        <v>0</v>
      </c>
      <c r="Q207" s="29">
        <v>0</v>
      </c>
      <c r="R207" s="28">
        <v>165149</v>
      </c>
      <c r="S207" s="48">
        <v>470031</v>
      </c>
      <c r="T207" s="29">
        <v>0</v>
      </c>
      <c r="U207" s="29">
        <v>0</v>
      </c>
      <c r="V207" s="28">
        <v>1500</v>
      </c>
      <c r="W207" s="28">
        <v>24486</v>
      </c>
      <c r="X207" s="29">
        <v>0</v>
      </c>
      <c r="Y207" s="28">
        <v>542799</v>
      </c>
      <c r="Z207" s="28">
        <v>39792</v>
      </c>
      <c r="AA207" s="28">
        <v>166759</v>
      </c>
      <c r="AB207" s="28">
        <v>119507</v>
      </c>
      <c r="AC207" s="29">
        <v>0</v>
      </c>
      <c r="AD207" s="41">
        <f>SUM(T207:AC207)</f>
        <v>894843</v>
      </c>
      <c r="AE207" s="32">
        <v>0</v>
      </c>
      <c r="AF207" s="32">
        <v>0</v>
      </c>
      <c r="AG207" s="32">
        <v>0</v>
      </c>
      <c r="AH207" s="32">
        <v>0</v>
      </c>
      <c r="AI207" s="31">
        <v>11218</v>
      </c>
      <c r="AJ207" s="31">
        <v>868857</v>
      </c>
      <c r="AK207" s="31">
        <v>11218</v>
      </c>
      <c r="AL207" s="43">
        <v>0</v>
      </c>
      <c r="AM207" s="41">
        <v>4316002</v>
      </c>
      <c r="AN207" s="28">
        <v>2725069</v>
      </c>
      <c r="AO207" s="31">
        <v>880075</v>
      </c>
      <c r="AP207" s="28">
        <v>722076</v>
      </c>
      <c r="AQ207" s="28">
        <v>4327220</v>
      </c>
    </row>
    <row r="208" spans="1:43" ht="12.75">
      <c r="A208" s="25" t="s">
        <v>162</v>
      </c>
      <c r="B208" s="26" t="s">
        <v>163</v>
      </c>
      <c r="C208" s="27">
        <v>15936</v>
      </c>
      <c r="D208" s="28">
        <v>625639</v>
      </c>
      <c r="E208" s="83">
        <v>183420</v>
      </c>
      <c r="F208" s="29">
        <v>0</v>
      </c>
      <c r="G208" s="48">
        <v>809059</v>
      </c>
      <c r="H208" s="48">
        <v>22420</v>
      </c>
      <c r="I208" s="28">
        <v>17179</v>
      </c>
      <c r="J208" s="28">
        <v>17764</v>
      </c>
      <c r="K208" s="28">
        <v>992</v>
      </c>
      <c r="L208" s="28">
        <v>14554</v>
      </c>
      <c r="M208" s="28">
        <v>37189</v>
      </c>
      <c r="N208" s="28">
        <v>48916</v>
      </c>
      <c r="O208" s="28">
        <v>500</v>
      </c>
      <c r="P208" s="29">
        <v>0</v>
      </c>
      <c r="Q208" s="29">
        <v>0</v>
      </c>
      <c r="R208" s="28">
        <v>13828</v>
      </c>
      <c r="S208" s="48">
        <v>150922</v>
      </c>
      <c r="T208" s="29">
        <v>0</v>
      </c>
      <c r="U208" s="29">
        <v>0</v>
      </c>
      <c r="V208" s="28">
        <v>3770</v>
      </c>
      <c r="W208" s="28">
        <v>14431</v>
      </c>
      <c r="X208" s="28">
        <v>21814</v>
      </c>
      <c r="Y208" s="28">
        <v>98380</v>
      </c>
      <c r="Z208" s="28">
        <v>7805</v>
      </c>
      <c r="AA208" s="28">
        <v>39344</v>
      </c>
      <c r="AB208" s="28">
        <v>13957</v>
      </c>
      <c r="AC208" s="29">
        <v>0</v>
      </c>
      <c r="AD208" s="41">
        <f>SUM(T208:AC208)</f>
        <v>199501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1">
        <v>181300</v>
      </c>
      <c r="AK208" s="32">
        <v>0</v>
      </c>
      <c r="AL208" s="43">
        <v>0</v>
      </c>
      <c r="AM208" s="41">
        <v>1181902</v>
      </c>
      <c r="AN208" s="28">
        <v>809059</v>
      </c>
      <c r="AO208" s="31">
        <v>159486</v>
      </c>
      <c r="AP208" s="28">
        <v>213357</v>
      </c>
      <c r="AQ208" s="28">
        <v>1181902</v>
      </c>
    </row>
    <row r="209" spans="1:43" ht="12.75">
      <c r="A209" s="25" t="s">
        <v>286</v>
      </c>
      <c r="B209" s="26" t="s">
        <v>196</v>
      </c>
      <c r="C209" s="27">
        <v>3685</v>
      </c>
      <c r="D209" s="28">
        <v>132390</v>
      </c>
      <c r="E209" s="83">
        <v>10128</v>
      </c>
      <c r="F209" s="29">
        <v>0</v>
      </c>
      <c r="G209" s="48">
        <v>142518</v>
      </c>
      <c r="H209" s="48">
        <v>14636</v>
      </c>
      <c r="I209" s="28">
        <v>2820</v>
      </c>
      <c r="J209" s="28">
        <v>4967</v>
      </c>
      <c r="K209" s="28">
        <v>374</v>
      </c>
      <c r="L209" s="28">
        <v>1698</v>
      </c>
      <c r="M209" s="28">
        <v>7530</v>
      </c>
      <c r="N209" s="28">
        <v>12177</v>
      </c>
      <c r="O209" s="29">
        <v>0</v>
      </c>
      <c r="P209" s="29">
        <v>0</v>
      </c>
      <c r="Q209" s="29">
        <v>0</v>
      </c>
      <c r="R209" s="29">
        <v>0</v>
      </c>
      <c r="S209" s="48">
        <v>29566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8">
        <v>13711</v>
      </c>
      <c r="Z209" s="28">
        <v>2540</v>
      </c>
      <c r="AA209" s="28">
        <v>4211</v>
      </c>
      <c r="AB209" s="28">
        <v>3844</v>
      </c>
      <c r="AC209" s="29">
        <v>0</v>
      </c>
      <c r="AD209" s="41">
        <f>SUM(T209:AC209)</f>
        <v>24306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1">
        <v>24306</v>
      </c>
      <c r="AK209" s="32">
        <v>0</v>
      </c>
      <c r="AL209" s="43">
        <v>0</v>
      </c>
      <c r="AM209" s="41">
        <v>211026</v>
      </c>
      <c r="AN209" s="28">
        <v>142518</v>
      </c>
      <c r="AO209" s="31">
        <v>24306</v>
      </c>
      <c r="AP209" s="28">
        <v>44202</v>
      </c>
      <c r="AQ209" s="28">
        <v>211026</v>
      </c>
    </row>
    <row r="210" spans="1:43" ht="12.75">
      <c r="A210" s="25" t="s">
        <v>287</v>
      </c>
      <c r="B210" s="26" t="s">
        <v>226</v>
      </c>
      <c r="C210" s="27">
        <v>3584</v>
      </c>
      <c r="D210" s="28">
        <v>54395</v>
      </c>
      <c r="E210" s="83">
        <v>10703</v>
      </c>
      <c r="F210" s="33" t="s">
        <v>392</v>
      </c>
      <c r="G210" s="48">
        <v>65098</v>
      </c>
      <c r="H210" s="48">
        <v>2375</v>
      </c>
      <c r="I210" s="28">
        <v>8144</v>
      </c>
      <c r="J210" s="28">
        <v>2239</v>
      </c>
      <c r="K210" s="28">
        <v>81</v>
      </c>
      <c r="L210" s="28">
        <v>7655</v>
      </c>
      <c r="M210" s="28">
        <v>5721</v>
      </c>
      <c r="N210" s="28">
        <v>3307</v>
      </c>
      <c r="O210" s="29">
        <v>0</v>
      </c>
      <c r="P210" s="29">
        <v>0</v>
      </c>
      <c r="Q210" s="29">
        <v>0</v>
      </c>
      <c r="R210" s="28">
        <v>14314</v>
      </c>
      <c r="S210" s="48">
        <v>41461</v>
      </c>
      <c r="T210" s="29">
        <v>0</v>
      </c>
      <c r="U210" s="29">
        <v>0</v>
      </c>
      <c r="V210" s="29">
        <v>0</v>
      </c>
      <c r="W210" s="28">
        <v>281</v>
      </c>
      <c r="X210" s="33" t="s">
        <v>392</v>
      </c>
      <c r="Y210" s="28">
        <v>11285</v>
      </c>
      <c r="Z210" s="28">
        <v>1737</v>
      </c>
      <c r="AA210" s="28">
        <v>1302</v>
      </c>
      <c r="AB210" s="33" t="s">
        <v>392</v>
      </c>
      <c r="AC210" s="33" t="s">
        <v>392</v>
      </c>
      <c r="AD210" s="41">
        <f>SUM(T210:AC210)</f>
        <v>14605</v>
      </c>
      <c r="AE210" s="32">
        <v>0</v>
      </c>
      <c r="AF210" s="32">
        <v>0</v>
      </c>
      <c r="AG210" s="32">
        <v>0</v>
      </c>
      <c r="AH210" s="34" t="s">
        <v>392</v>
      </c>
      <c r="AI210" s="32">
        <v>0</v>
      </c>
      <c r="AJ210" s="31">
        <v>14324</v>
      </c>
      <c r="AK210" s="32">
        <v>0</v>
      </c>
      <c r="AL210" s="43">
        <v>0</v>
      </c>
      <c r="AM210" s="41">
        <v>123539</v>
      </c>
      <c r="AN210" s="28">
        <v>65098</v>
      </c>
      <c r="AO210" s="31">
        <v>14324</v>
      </c>
      <c r="AP210" s="28">
        <v>44117</v>
      </c>
      <c r="AQ210" s="28">
        <v>123539</v>
      </c>
    </row>
    <row r="211" spans="1:43" ht="12.75">
      <c r="A211" s="25" t="s">
        <v>235</v>
      </c>
      <c r="B211" s="26" t="s">
        <v>236</v>
      </c>
      <c r="C211" s="27">
        <v>7516</v>
      </c>
      <c r="D211" s="28">
        <v>233123</v>
      </c>
      <c r="E211" s="83">
        <v>67839</v>
      </c>
      <c r="F211" s="29">
        <v>0</v>
      </c>
      <c r="G211" s="48">
        <v>300962</v>
      </c>
      <c r="H211" s="48">
        <v>13218</v>
      </c>
      <c r="I211" s="28">
        <v>7017</v>
      </c>
      <c r="J211" s="28">
        <v>12518</v>
      </c>
      <c r="K211" s="28">
        <v>436</v>
      </c>
      <c r="L211" s="28">
        <v>9481</v>
      </c>
      <c r="M211" s="28">
        <v>27065</v>
      </c>
      <c r="N211" s="28">
        <v>20250</v>
      </c>
      <c r="O211" s="28">
        <v>3692</v>
      </c>
      <c r="P211" s="29">
        <v>0</v>
      </c>
      <c r="Q211" s="29">
        <v>0</v>
      </c>
      <c r="R211" s="28">
        <v>830</v>
      </c>
      <c r="S211" s="48">
        <v>81289</v>
      </c>
      <c r="T211" s="29">
        <v>0</v>
      </c>
      <c r="U211" s="29">
        <v>0</v>
      </c>
      <c r="V211" s="29">
        <v>0</v>
      </c>
      <c r="W211" s="28">
        <v>661</v>
      </c>
      <c r="X211" s="28">
        <v>4183</v>
      </c>
      <c r="Y211" s="28">
        <v>30071</v>
      </c>
      <c r="Z211" s="28">
        <v>1689</v>
      </c>
      <c r="AA211" s="28">
        <v>6929</v>
      </c>
      <c r="AB211" s="28">
        <v>4530</v>
      </c>
      <c r="AC211" s="29">
        <v>0</v>
      </c>
      <c r="AD211" s="41">
        <f>SUM(T211:AC211)</f>
        <v>48063</v>
      </c>
      <c r="AE211" s="31">
        <v>1155</v>
      </c>
      <c r="AF211" s="32">
        <v>0</v>
      </c>
      <c r="AG211" s="32">
        <v>0</v>
      </c>
      <c r="AH211" s="32">
        <v>0</v>
      </c>
      <c r="AI211" s="31">
        <v>923</v>
      </c>
      <c r="AJ211" s="31">
        <v>47402</v>
      </c>
      <c r="AK211" s="31">
        <v>11528</v>
      </c>
      <c r="AL211" s="41">
        <v>9450</v>
      </c>
      <c r="AM211" s="41">
        <v>443532</v>
      </c>
      <c r="AN211" s="28">
        <v>300962</v>
      </c>
      <c r="AO211" s="31">
        <v>45297</v>
      </c>
      <c r="AP211" s="28">
        <v>108801</v>
      </c>
      <c r="AQ211" s="28">
        <v>455060</v>
      </c>
    </row>
    <row r="212" spans="1:43" ht="12.75">
      <c r="A212" s="25" t="s">
        <v>318</v>
      </c>
      <c r="B212" s="26" t="s">
        <v>113</v>
      </c>
      <c r="C212" s="27">
        <v>1934</v>
      </c>
      <c r="D212" s="28">
        <v>41413</v>
      </c>
      <c r="E212" s="83">
        <v>3249</v>
      </c>
      <c r="F212" s="28">
        <v>392</v>
      </c>
      <c r="G212" s="48">
        <v>45054</v>
      </c>
      <c r="H212" s="48">
        <v>3386</v>
      </c>
      <c r="I212" s="28">
        <v>1405</v>
      </c>
      <c r="J212" s="28">
        <v>5742</v>
      </c>
      <c r="K212" s="28">
        <v>204</v>
      </c>
      <c r="L212" s="28">
        <v>4067</v>
      </c>
      <c r="M212" s="28">
        <v>3280</v>
      </c>
      <c r="N212" s="28">
        <v>4267</v>
      </c>
      <c r="O212" s="29">
        <v>0</v>
      </c>
      <c r="P212" s="29">
        <v>0</v>
      </c>
      <c r="Q212" s="29">
        <v>0</v>
      </c>
      <c r="R212" s="29">
        <v>0</v>
      </c>
      <c r="S212" s="48">
        <v>18965</v>
      </c>
      <c r="T212" s="29">
        <v>0</v>
      </c>
      <c r="U212" s="29">
        <v>0</v>
      </c>
      <c r="V212" s="29">
        <v>0</v>
      </c>
      <c r="W212" s="28">
        <v>1461</v>
      </c>
      <c r="X212" s="29">
        <v>0</v>
      </c>
      <c r="Y212" s="28">
        <v>13692</v>
      </c>
      <c r="Z212" s="28">
        <v>563</v>
      </c>
      <c r="AA212" s="28">
        <v>2839</v>
      </c>
      <c r="AB212" s="28">
        <v>1500</v>
      </c>
      <c r="AC212" s="29">
        <v>0</v>
      </c>
      <c r="AD212" s="41">
        <f>SUM(T212:AC212)</f>
        <v>20055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1">
        <v>18594</v>
      </c>
      <c r="AK212" s="32">
        <v>0</v>
      </c>
      <c r="AL212" s="43">
        <v>0</v>
      </c>
      <c r="AM212" s="41">
        <v>87460</v>
      </c>
      <c r="AN212" s="28">
        <v>44662</v>
      </c>
      <c r="AO212" s="31">
        <v>18594</v>
      </c>
      <c r="AP212" s="28">
        <v>24204</v>
      </c>
      <c r="AQ212" s="28">
        <v>87460</v>
      </c>
    </row>
    <row r="213" spans="1:43" ht="12.75">
      <c r="A213" s="25" t="s">
        <v>238</v>
      </c>
      <c r="B213" s="26" t="s">
        <v>221</v>
      </c>
      <c r="C213" s="27">
        <v>7093</v>
      </c>
      <c r="D213" s="28">
        <v>113575</v>
      </c>
      <c r="E213" s="83">
        <v>45162</v>
      </c>
      <c r="F213" s="28">
        <v>660</v>
      </c>
      <c r="G213" s="48">
        <v>159397</v>
      </c>
      <c r="H213" s="48">
        <v>6764</v>
      </c>
      <c r="I213" s="29">
        <v>0</v>
      </c>
      <c r="J213" s="28">
        <v>7513</v>
      </c>
      <c r="K213" s="28">
        <v>562</v>
      </c>
      <c r="L213" s="28">
        <v>11243</v>
      </c>
      <c r="M213" s="28">
        <v>21370</v>
      </c>
      <c r="N213" s="28">
        <v>21008</v>
      </c>
      <c r="O213" s="29">
        <v>0</v>
      </c>
      <c r="P213" s="28">
        <v>85950</v>
      </c>
      <c r="Q213" s="28">
        <v>615</v>
      </c>
      <c r="R213" s="28">
        <v>115</v>
      </c>
      <c r="S213" s="48">
        <v>148376</v>
      </c>
      <c r="T213" s="29">
        <v>0</v>
      </c>
      <c r="U213" s="29">
        <v>0</v>
      </c>
      <c r="V213" s="29">
        <v>0</v>
      </c>
      <c r="W213" s="28">
        <v>2500</v>
      </c>
      <c r="X213" s="28">
        <v>246</v>
      </c>
      <c r="Y213" s="28">
        <v>20912</v>
      </c>
      <c r="Z213" s="28">
        <v>402</v>
      </c>
      <c r="AA213" s="28">
        <v>2257</v>
      </c>
      <c r="AB213" s="28">
        <v>3000</v>
      </c>
      <c r="AC213" s="29">
        <v>0</v>
      </c>
      <c r="AD213" s="41">
        <f>SUM(T213:AC213)</f>
        <v>29317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1">
        <v>26817</v>
      </c>
      <c r="AK213" s="32">
        <v>0</v>
      </c>
      <c r="AL213" s="43">
        <v>0</v>
      </c>
      <c r="AM213" s="41">
        <v>343854</v>
      </c>
      <c r="AN213" s="28">
        <v>158737</v>
      </c>
      <c r="AO213" s="31">
        <v>26571</v>
      </c>
      <c r="AP213" s="28">
        <v>158546</v>
      </c>
      <c r="AQ213" s="28">
        <v>343854</v>
      </c>
    </row>
    <row r="214" spans="1:43" ht="12.75">
      <c r="A214" s="25" t="s">
        <v>42</v>
      </c>
      <c r="B214" s="26" t="s">
        <v>43</v>
      </c>
      <c r="C214" s="27">
        <v>107848</v>
      </c>
      <c r="D214" s="28">
        <v>2728099</v>
      </c>
      <c r="E214" s="83">
        <v>1292700</v>
      </c>
      <c r="F214" s="29">
        <v>0</v>
      </c>
      <c r="G214" s="48">
        <v>4020799</v>
      </c>
      <c r="H214" s="48">
        <v>149773</v>
      </c>
      <c r="I214" s="28">
        <v>449233</v>
      </c>
      <c r="J214" s="28">
        <v>59505</v>
      </c>
      <c r="K214" s="28">
        <v>17277</v>
      </c>
      <c r="L214" s="28">
        <v>47140</v>
      </c>
      <c r="M214" s="28">
        <v>166943</v>
      </c>
      <c r="N214" s="28">
        <v>589172</v>
      </c>
      <c r="O214" s="28">
        <v>55860</v>
      </c>
      <c r="P214" s="29">
        <v>0</v>
      </c>
      <c r="Q214" s="29">
        <v>0</v>
      </c>
      <c r="R214" s="28">
        <v>92124</v>
      </c>
      <c r="S214" s="48">
        <v>1477254</v>
      </c>
      <c r="T214" s="29">
        <v>0</v>
      </c>
      <c r="U214" s="29">
        <v>0</v>
      </c>
      <c r="V214" s="29">
        <v>0</v>
      </c>
      <c r="W214" s="28">
        <v>78134</v>
      </c>
      <c r="X214" s="29">
        <v>0</v>
      </c>
      <c r="Y214" s="28">
        <v>211937</v>
      </c>
      <c r="Z214" s="28">
        <v>15795</v>
      </c>
      <c r="AA214" s="28">
        <v>112303</v>
      </c>
      <c r="AB214" s="28">
        <v>152536</v>
      </c>
      <c r="AC214" s="28">
        <v>174</v>
      </c>
      <c r="AD214" s="41">
        <f>SUM(T214:AC214)</f>
        <v>570879</v>
      </c>
      <c r="AE214" s="31">
        <v>9995</v>
      </c>
      <c r="AF214" s="32">
        <v>0</v>
      </c>
      <c r="AG214" s="31">
        <v>2029</v>
      </c>
      <c r="AH214" s="32">
        <v>0</v>
      </c>
      <c r="AI214" s="31">
        <v>9479</v>
      </c>
      <c r="AJ214" s="31">
        <v>492745</v>
      </c>
      <c r="AK214" s="31">
        <v>21503</v>
      </c>
      <c r="AL214" s="43">
        <v>0</v>
      </c>
      <c r="AM214" s="41">
        <v>6218705</v>
      </c>
      <c r="AN214" s="28">
        <v>4020799</v>
      </c>
      <c r="AO214" s="31">
        <v>514248</v>
      </c>
      <c r="AP214" s="28">
        <v>1705161</v>
      </c>
      <c r="AQ214" s="28">
        <v>6240208</v>
      </c>
    </row>
    <row r="215" spans="1:43" ht="12.75">
      <c r="A215" s="25" t="s">
        <v>201</v>
      </c>
      <c r="B215" s="26" t="s">
        <v>202</v>
      </c>
      <c r="C215" s="27">
        <v>10666</v>
      </c>
      <c r="D215" s="28">
        <v>377308</v>
      </c>
      <c r="E215" s="83">
        <v>131434</v>
      </c>
      <c r="F215" s="29">
        <v>0</v>
      </c>
      <c r="G215" s="48">
        <v>508742</v>
      </c>
      <c r="H215" s="48">
        <v>17731</v>
      </c>
      <c r="I215" s="28">
        <v>34071</v>
      </c>
      <c r="J215" s="28">
        <v>10414</v>
      </c>
      <c r="K215" s="28">
        <v>1949</v>
      </c>
      <c r="L215" s="28">
        <v>11274</v>
      </c>
      <c r="M215" s="28">
        <v>27055</v>
      </c>
      <c r="N215" s="28">
        <v>80016</v>
      </c>
      <c r="O215" s="28">
        <v>3002</v>
      </c>
      <c r="P215" s="29">
        <v>0</v>
      </c>
      <c r="Q215" s="28">
        <v>17215</v>
      </c>
      <c r="R215" s="28">
        <v>1975</v>
      </c>
      <c r="S215" s="48">
        <v>186971</v>
      </c>
      <c r="T215" s="29">
        <v>0</v>
      </c>
      <c r="U215" s="28">
        <v>428</v>
      </c>
      <c r="V215" s="28">
        <v>860</v>
      </c>
      <c r="W215" s="28">
        <v>5459</v>
      </c>
      <c r="X215" s="29">
        <v>0</v>
      </c>
      <c r="Y215" s="28">
        <v>74679</v>
      </c>
      <c r="Z215" s="28">
        <v>11075</v>
      </c>
      <c r="AA215" s="28">
        <v>16097</v>
      </c>
      <c r="AB215" s="28">
        <v>15458</v>
      </c>
      <c r="AC215" s="29">
        <v>0</v>
      </c>
      <c r="AD215" s="41">
        <f>SUM(T215:AC215)</f>
        <v>124056</v>
      </c>
      <c r="AE215" s="31">
        <v>30</v>
      </c>
      <c r="AF215" s="32">
        <v>0</v>
      </c>
      <c r="AG215" s="32">
        <v>0</v>
      </c>
      <c r="AH215" s="32">
        <v>0</v>
      </c>
      <c r="AI215" s="32">
        <v>0</v>
      </c>
      <c r="AJ215" s="31">
        <v>117309</v>
      </c>
      <c r="AK215" s="31">
        <v>4860</v>
      </c>
      <c r="AL215" s="41">
        <v>4830</v>
      </c>
      <c r="AM215" s="41">
        <v>837500</v>
      </c>
      <c r="AN215" s="28">
        <v>508742</v>
      </c>
      <c r="AO215" s="31">
        <v>117339</v>
      </c>
      <c r="AP215" s="28">
        <v>216279</v>
      </c>
      <c r="AQ215" s="28">
        <v>842360</v>
      </c>
    </row>
    <row r="216" spans="1:43" ht="25.5">
      <c r="A216" s="25" t="s">
        <v>237</v>
      </c>
      <c r="B216" s="26" t="s">
        <v>47</v>
      </c>
      <c r="C216" s="27">
        <v>7503</v>
      </c>
      <c r="D216" s="28">
        <v>258088</v>
      </c>
      <c r="E216" s="83">
        <v>69520</v>
      </c>
      <c r="F216" s="29">
        <v>0</v>
      </c>
      <c r="G216" s="48">
        <v>327608</v>
      </c>
      <c r="H216" s="48">
        <v>10681</v>
      </c>
      <c r="I216" s="28">
        <v>5490</v>
      </c>
      <c r="J216" s="28">
        <v>6627</v>
      </c>
      <c r="K216" s="28">
        <v>209</v>
      </c>
      <c r="L216" s="28">
        <v>8173</v>
      </c>
      <c r="M216" s="28">
        <v>14375</v>
      </c>
      <c r="N216" s="28">
        <v>29169</v>
      </c>
      <c r="O216" s="28">
        <v>117</v>
      </c>
      <c r="P216" s="29">
        <v>0</v>
      </c>
      <c r="Q216" s="29">
        <v>0</v>
      </c>
      <c r="R216" s="28">
        <v>505</v>
      </c>
      <c r="S216" s="48">
        <v>64665</v>
      </c>
      <c r="T216" s="29">
        <v>0</v>
      </c>
      <c r="U216" s="29">
        <v>0</v>
      </c>
      <c r="V216" s="29">
        <v>0</v>
      </c>
      <c r="W216" s="28">
        <v>7153</v>
      </c>
      <c r="X216" s="29">
        <v>0</v>
      </c>
      <c r="Y216" s="28">
        <v>61120</v>
      </c>
      <c r="Z216" s="28">
        <v>3762</v>
      </c>
      <c r="AA216" s="28">
        <v>20679</v>
      </c>
      <c r="AB216" s="28">
        <v>2500</v>
      </c>
      <c r="AC216" s="29">
        <v>0</v>
      </c>
      <c r="AD216" s="41">
        <f>SUM(T216:AC216)</f>
        <v>95214</v>
      </c>
      <c r="AE216" s="31">
        <v>525</v>
      </c>
      <c r="AF216" s="32">
        <v>0</v>
      </c>
      <c r="AG216" s="32">
        <v>0</v>
      </c>
      <c r="AH216" s="32">
        <v>0</v>
      </c>
      <c r="AI216" s="32">
        <v>0</v>
      </c>
      <c r="AJ216" s="31">
        <v>88061</v>
      </c>
      <c r="AK216" s="31">
        <v>525</v>
      </c>
      <c r="AL216" s="43">
        <v>0</v>
      </c>
      <c r="AM216" s="41">
        <v>498168</v>
      </c>
      <c r="AN216" s="28">
        <v>327608</v>
      </c>
      <c r="AO216" s="31">
        <v>88586</v>
      </c>
      <c r="AP216" s="28">
        <v>82499</v>
      </c>
      <c r="AQ216" s="28">
        <v>498693</v>
      </c>
    </row>
    <row r="217" spans="1:43" ht="12.75">
      <c r="A217" s="25" t="s">
        <v>295</v>
      </c>
      <c r="B217" s="26" t="s">
        <v>32</v>
      </c>
      <c r="C217" s="27">
        <v>3056</v>
      </c>
      <c r="D217" s="28">
        <v>19472</v>
      </c>
      <c r="E217" s="83">
        <v>1490</v>
      </c>
      <c r="F217" s="28">
        <v>7753</v>
      </c>
      <c r="G217" s="48">
        <v>28715</v>
      </c>
      <c r="H217" s="48">
        <v>3214</v>
      </c>
      <c r="I217" s="28">
        <v>7382</v>
      </c>
      <c r="J217" s="28">
        <v>7096</v>
      </c>
      <c r="K217" s="28">
        <v>66</v>
      </c>
      <c r="L217" s="28">
        <v>3838</v>
      </c>
      <c r="M217" s="28">
        <v>11097</v>
      </c>
      <c r="N217" s="28">
        <v>1607</v>
      </c>
      <c r="O217" s="30"/>
      <c r="P217" s="30"/>
      <c r="Q217" s="30"/>
      <c r="R217" s="30"/>
      <c r="S217" s="48">
        <v>31086</v>
      </c>
      <c r="T217" s="30"/>
      <c r="U217" s="30"/>
      <c r="V217" s="30"/>
      <c r="W217" s="28">
        <v>987</v>
      </c>
      <c r="X217" s="29">
        <v>0</v>
      </c>
      <c r="Y217" s="28">
        <v>3766</v>
      </c>
      <c r="Z217" s="28">
        <v>296</v>
      </c>
      <c r="AA217" s="28">
        <v>1011</v>
      </c>
      <c r="AB217" s="29">
        <v>0</v>
      </c>
      <c r="AC217" s="29">
        <v>0</v>
      </c>
      <c r="AD217" s="41">
        <f>SUM(T217:AC217)</f>
        <v>6060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1">
        <v>5073</v>
      </c>
      <c r="AK217" s="32">
        <v>0</v>
      </c>
      <c r="AL217" s="43">
        <v>0</v>
      </c>
      <c r="AM217" s="41">
        <v>69075</v>
      </c>
      <c r="AN217" s="28">
        <v>20962</v>
      </c>
      <c r="AO217" s="31">
        <v>5073</v>
      </c>
      <c r="AP217" s="28">
        <v>43040</v>
      </c>
      <c r="AQ217" s="28">
        <v>69075</v>
      </c>
    </row>
    <row r="218" spans="1:43" ht="12.75">
      <c r="A218" s="25" t="s">
        <v>303</v>
      </c>
      <c r="B218" s="26" t="s">
        <v>95</v>
      </c>
      <c r="C218" s="27">
        <v>2490</v>
      </c>
      <c r="D218" s="28">
        <v>69587</v>
      </c>
      <c r="E218" s="83">
        <v>5749</v>
      </c>
      <c r="F218" s="29">
        <v>0</v>
      </c>
      <c r="G218" s="48">
        <v>75336</v>
      </c>
      <c r="H218" s="48">
        <v>4626</v>
      </c>
      <c r="I218" s="28">
        <v>15200</v>
      </c>
      <c r="J218" s="28">
        <v>3731</v>
      </c>
      <c r="K218" s="28">
        <v>1124</v>
      </c>
      <c r="L218" s="28">
        <v>8469</v>
      </c>
      <c r="M218" s="28">
        <v>9310</v>
      </c>
      <c r="N218" s="28">
        <v>7751</v>
      </c>
      <c r="O218" s="28">
        <v>1708</v>
      </c>
      <c r="P218" s="29">
        <v>0</v>
      </c>
      <c r="Q218" s="29">
        <v>0</v>
      </c>
      <c r="R218" s="29">
        <v>0</v>
      </c>
      <c r="S218" s="48">
        <v>47293</v>
      </c>
      <c r="T218" s="29">
        <v>0</v>
      </c>
      <c r="U218" s="29">
        <v>0</v>
      </c>
      <c r="V218" s="29">
        <v>0</v>
      </c>
      <c r="W218" s="28">
        <v>246</v>
      </c>
      <c r="X218" s="29">
        <v>0</v>
      </c>
      <c r="Y218" s="28">
        <v>7960</v>
      </c>
      <c r="Z218" s="28">
        <v>1229</v>
      </c>
      <c r="AA218" s="28">
        <v>3537</v>
      </c>
      <c r="AB218" s="28">
        <v>1261</v>
      </c>
      <c r="AC218" s="29">
        <v>0</v>
      </c>
      <c r="AD218" s="41">
        <f>SUM(T218:AC218)</f>
        <v>14233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1">
        <v>13987</v>
      </c>
      <c r="AK218" s="32">
        <v>0</v>
      </c>
      <c r="AL218" s="43">
        <v>0</v>
      </c>
      <c r="AM218" s="41">
        <v>141488</v>
      </c>
      <c r="AN218" s="28">
        <v>75336</v>
      </c>
      <c r="AO218" s="31">
        <v>13987</v>
      </c>
      <c r="AP218" s="28">
        <v>52165</v>
      </c>
      <c r="AQ218" s="28">
        <v>141488</v>
      </c>
    </row>
    <row r="219" spans="1:43" ht="12.75">
      <c r="A219" s="25" t="s">
        <v>321</v>
      </c>
      <c r="B219" s="26" t="s">
        <v>91</v>
      </c>
      <c r="C219" s="27">
        <v>1833</v>
      </c>
      <c r="D219" s="28">
        <v>37321</v>
      </c>
      <c r="E219" s="83">
        <v>3022</v>
      </c>
      <c r="F219" s="29">
        <v>0</v>
      </c>
      <c r="G219" s="48">
        <v>40343</v>
      </c>
      <c r="H219" s="48">
        <v>3094</v>
      </c>
      <c r="I219" s="29">
        <v>0</v>
      </c>
      <c r="J219" s="28">
        <v>860</v>
      </c>
      <c r="K219" s="28">
        <v>133</v>
      </c>
      <c r="L219" s="28">
        <v>1204</v>
      </c>
      <c r="M219" s="28">
        <v>1336</v>
      </c>
      <c r="N219" s="28">
        <v>952</v>
      </c>
      <c r="O219" s="28">
        <v>6000</v>
      </c>
      <c r="P219" s="29">
        <v>0</v>
      </c>
      <c r="Q219" s="29">
        <v>0</v>
      </c>
      <c r="R219" s="29">
        <v>0</v>
      </c>
      <c r="S219" s="48">
        <v>10485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8">
        <v>3000</v>
      </c>
      <c r="Z219" s="28">
        <v>737</v>
      </c>
      <c r="AA219" s="28">
        <v>816</v>
      </c>
      <c r="AB219" s="28">
        <v>3265</v>
      </c>
      <c r="AC219" s="29">
        <v>0</v>
      </c>
      <c r="AD219" s="41">
        <f>SUM(T219:AC219)</f>
        <v>7818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1">
        <v>7818</v>
      </c>
      <c r="AK219" s="32">
        <v>0</v>
      </c>
      <c r="AL219" s="43">
        <v>0</v>
      </c>
      <c r="AM219" s="41">
        <v>61740</v>
      </c>
      <c r="AN219" s="28">
        <v>40343</v>
      </c>
      <c r="AO219" s="31">
        <v>7818</v>
      </c>
      <c r="AP219" s="28">
        <v>13579</v>
      </c>
      <c r="AQ219" s="28">
        <v>61740</v>
      </c>
    </row>
    <row r="220" spans="1:43" ht="12.75">
      <c r="A220" s="25" t="s">
        <v>316</v>
      </c>
      <c r="B220" s="26" t="s">
        <v>138</v>
      </c>
      <c r="C220" s="27">
        <v>2049</v>
      </c>
      <c r="D220" s="28">
        <v>43842</v>
      </c>
      <c r="E220" s="83">
        <v>8052</v>
      </c>
      <c r="F220" s="29">
        <v>0</v>
      </c>
      <c r="G220" s="48">
        <v>51894</v>
      </c>
      <c r="H220" s="48">
        <v>2598</v>
      </c>
      <c r="I220" s="28">
        <v>8924</v>
      </c>
      <c r="J220" s="28">
        <v>2164</v>
      </c>
      <c r="K220" s="28">
        <v>95</v>
      </c>
      <c r="L220" s="28">
        <v>3382</v>
      </c>
      <c r="M220" s="28">
        <v>4887</v>
      </c>
      <c r="N220" s="28">
        <v>9165</v>
      </c>
      <c r="O220" s="30"/>
      <c r="P220" s="30"/>
      <c r="Q220" s="30"/>
      <c r="R220" s="28">
        <v>213</v>
      </c>
      <c r="S220" s="48">
        <v>28830</v>
      </c>
      <c r="T220" s="30"/>
      <c r="U220" s="30"/>
      <c r="V220" s="30"/>
      <c r="W220" s="28">
        <v>1256</v>
      </c>
      <c r="X220" s="28">
        <v>1773</v>
      </c>
      <c r="Y220" s="28">
        <v>14730</v>
      </c>
      <c r="Z220" s="28">
        <v>1896</v>
      </c>
      <c r="AA220" s="28">
        <v>7503</v>
      </c>
      <c r="AB220" s="28">
        <v>1500</v>
      </c>
      <c r="AC220" s="29">
        <v>0</v>
      </c>
      <c r="AD220" s="41">
        <f>SUM(T220:AC220)</f>
        <v>28658</v>
      </c>
      <c r="AE220" s="31">
        <v>342</v>
      </c>
      <c r="AF220" s="32">
        <v>0</v>
      </c>
      <c r="AG220" s="32">
        <v>0</v>
      </c>
      <c r="AH220" s="32">
        <v>0</v>
      </c>
      <c r="AI220" s="32">
        <v>0</v>
      </c>
      <c r="AJ220" s="31">
        <v>27402</v>
      </c>
      <c r="AK220" s="31">
        <v>342</v>
      </c>
      <c r="AL220" s="43">
        <v>0</v>
      </c>
      <c r="AM220" s="41">
        <v>111980</v>
      </c>
      <c r="AN220" s="28">
        <v>51894</v>
      </c>
      <c r="AO220" s="31">
        <v>25971</v>
      </c>
      <c r="AP220" s="28">
        <v>34457</v>
      </c>
      <c r="AQ220" s="28">
        <v>112322</v>
      </c>
    </row>
    <row r="221" spans="1:43" ht="12.75">
      <c r="A221" s="25" t="s">
        <v>119</v>
      </c>
      <c r="B221" s="26" t="s">
        <v>120</v>
      </c>
      <c r="C221" s="27">
        <v>27780</v>
      </c>
      <c r="D221" s="28">
        <v>865886</v>
      </c>
      <c r="E221" s="83">
        <v>317092</v>
      </c>
      <c r="F221" s="33" t="s">
        <v>392</v>
      </c>
      <c r="G221" s="48">
        <v>1182978</v>
      </c>
      <c r="H221" s="48">
        <v>54624</v>
      </c>
      <c r="I221" s="28">
        <v>83907</v>
      </c>
      <c r="J221" s="28">
        <v>35469</v>
      </c>
      <c r="K221" s="28">
        <v>1036</v>
      </c>
      <c r="L221" s="28">
        <v>33732</v>
      </c>
      <c r="M221" s="28">
        <v>76325</v>
      </c>
      <c r="N221" s="28">
        <v>80079</v>
      </c>
      <c r="O221" s="28">
        <v>1915</v>
      </c>
      <c r="P221" s="28">
        <v>589</v>
      </c>
      <c r="Q221" s="33" t="s">
        <v>392</v>
      </c>
      <c r="R221" s="28">
        <v>36090</v>
      </c>
      <c r="S221" s="48">
        <v>349142</v>
      </c>
      <c r="T221" s="33" t="s">
        <v>392</v>
      </c>
      <c r="U221" s="33" t="s">
        <v>392</v>
      </c>
      <c r="V221" s="33" t="s">
        <v>392</v>
      </c>
      <c r="W221" s="28">
        <v>74826</v>
      </c>
      <c r="X221" s="33" t="s">
        <v>392</v>
      </c>
      <c r="Y221" s="28">
        <v>163046</v>
      </c>
      <c r="Z221" s="28">
        <v>18197</v>
      </c>
      <c r="AA221" s="28">
        <v>87033</v>
      </c>
      <c r="AB221" s="28">
        <v>131682</v>
      </c>
      <c r="AC221" s="28">
        <v>12845</v>
      </c>
      <c r="AD221" s="41">
        <f>SUM(T221:AC221)</f>
        <v>487629</v>
      </c>
      <c r="AE221" s="34" t="s">
        <v>392</v>
      </c>
      <c r="AF221" s="34" t="s">
        <v>392</v>
      </c>
      <c r="AG221" s="34" t="s">
        <v>392</v>
      </c>
      <c r="AH221" s="34" t="s">
        <v>392</v>
      </c>
      <c r="AI221" s="34" t="s">
        <v>392</v>
      </c>
      <c r="AJ221" s="31">
        <v>412803</v>
      </c>
      <c r="AK221" s="32">
        <v>0</v>
      </c>
      <c r="AL221" s="45" t="s">
        <v>392</v>
      </c>
      <c r="AM221" s="41">
        <v>2074373</v>
      </c>
      <c r="AN221" s="28">
        <v>1182978</v>
      </c>
      <c r="AO221" s="31">
        <v>412803</v>
      </c>
      <c r="AP221" s="28">
        <v>478592</v>
      </c>
      <c r="AQ221" s="28">
        <v>2074373</v>
      </c>
    </row>
    <row r="222" spans="1:43" ht="12.75">
      <c r="A222" s="25" t="s">
        <v>185</v>
      </c>
      <c r="B222" s="26" t="s">
        <v>186</v>
      </c>
      <c r="C222" s="27">
        <v>11509</v>
      </c>
      <c r="D222" s="28">
        <v>180641</v>
      </c>
      <c r="E222" s="83">
        <v>25861</v>
      </c>
      <c r="F222" s="29">
        <v>0</v>
      </c>
      <c r="G222" s="48">
        <v>206502</v>
      </c>
      <c r="H222" s="48">
        <v>3653</v>
      </c>
      <c r="I222" s="29">
        <v>0</v>
      </c>
      <c r="J222" s="28">
        <v>8770</v>
      </c>
      <c r="K222" s="28">
        <v>260</v>
      </c>
      <c r="L222" s="28">
        <v>15188</v>
      </c>
      <c r="M222" s="28">
        <v>19233</v>
      </c>
      <c r="N222" s="28">
        <v>7492</v>
      </c>
      <c r="O222" s="29">
        <v>0</v>
      </c>
      <c r="P222" s="29">
        <v>0</v>
      </c>
      <c r="Q222" s="29">
        <v>0</v>
      </c>
      <c r="R222" s="28">
        <v>35270</v>
      </c>
      <c r="S222" s="48">
        <v>86213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8">
        <v>19699</v>
      </c>
      <c r="Z222" s="28">
        <v>2607</v>
      </c>
      <c r="AA222" s="28">
        <v>4428</v>
      </c>
      <c r="AB222" s="28">
        <v>9055</v>
      </c>
      <c r="AC222" s="29">
        <v>0</v>
      </c>
      <c r="AD222" s="41">
        <f>SUM(T222:AC222)</f>
        <v>35789</v>
      </c>
      <c r="AE222" s="31">
        <v>8104</v>
      </c>
      <c r="AF222" s="32">
        <v>0</v>
      </c>
      <c r="AG222" s="32">
        <v>0</v>
      </c>
      <c r="AH222" s="32">
        <v>0</v>
      </c>
      <c r="AI222" s="32">
        <v>0</v>
      </c>
      <c r="AJ222" s="31">
        <v>35789</v>
      </c>
      <c r="AK222" s="31">
        <v>15234</v>
      </c>
      <c r="AL222" s="41">
        <v>7130</v>
      </c>
      <c r="AM222" s="41">
        <v>332157</v>
      </c>
      <c r="AN222" s="28">
        <v>206502</v>
      </c>
      <c r="AO222" s="31">
        <v>43893</v>
      </c>
      <c r="AP222" s="28">
        <v>96996</v>
      </c>
      <c r="AQ222" s="28">
        <v>347391</v>
      </c>
    </row>
    <row r="223" spans="1:43" ht="12.75">
      <c r="A223" s="25" t="s">
        <v>312</v>
      </c>
      <c r="B223" s="26" t="s">
        <v>226</v>
      </c>
      <c r="C223" s="27">
        <v>2172</v>
      </c>
      <c r="D223" s="28">
        <v>48639</v>
      </c>
      <c r="E223" s="83">
        <v>3787</v>
      </c>
      <c r="F223" s="29">
        <v>0</v>
      </c>
      <c r="G223" s="48">
        <v>52426</v>
      </c>
      <c r="H223" s="48">
        <v>1271</v>
      </c>
      <c r="I223" s="28">
        <v>2795</v>
      </c>
      <c r="J223" s="28">
        <v>1753</v>
      </c>
      <c r="K223" s="28">
        <v>83</v>
      </c>
      <c r="L223" s="28">
        <v>2448</v>
      </c>
      <c r="M223" s="28">
        <v>4286</v>
      </c>
      <c r="N223" s="30"/>
      <c r="O223" s="30"/>
      <c r="P223" s="30"/>
      <c r="Q223" s="30"/>
      <c r="R223" s="28">
        <v>162</v>
      </c>
      <c r="S223" s="48">
        <v>11527</v>
      </c>
      <c r="T223" s="28">
        <v>277</v>
      </c>
      <c r="U223" s="30"/>
      <c r="V223" s="30"/>
      <c r="W223" s="30"/>
      <c r="X223" s="29">
        <v>0</v>
      </c>
      <c r="Y223" s="28">
        <v>9987</v>
      </c>
      <c r="Z223" s="28">
        <v>622</v>
      </c>
      <c r="AA223" s="29">
        <v>0</v>
      </c>
      <c r="AB223" s="29">
        <v>0</v>
      </c>
      <c r="AC223" s="29">
        <v>0</v>
      </c>
      <c r="AD223" s="41">
        <f>SUM(T223:AC223)</f>
        <v>10886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1">
        <v>10609</v>
      </c>
      <c r="AK223" s="32">
        <v>0</v>
      </c>
      <c r="AL223" s="43">
        <v>0</v>
      </c>
      <c r="AM223" s="41">
        <v>76110</v>
      </c>
      <c r="AN223" s="28">
        <v>52426</v>
      </c>
      <c r="AO223" s="31">
        <v>10609</v>
      </c>
      <c r="AP223" s="28">
        <v>13075</v>
      </c>
      <c r="AQ223" s="28">
        <v>76110</v>
      </c>
    </row>
    <row r="224" spans="1:43" ht="12.75">
      <c r="A224" s="25" t="s">
        <v>291</v>
      </c>
      <c r="B224" s="26" t="s">
        <v>176</v>
      </c>
      <c r="C224" s="27">
        <v>3276</v>
      </c>
      <c r="D224" s="28">
        <v>136717</v>
      </c>
      <c r="E224" s="83">
        <v>27733</v>
      </c>
      <c r="F224" s="28">
        <v>7680</v>
      </c>
      <c r="G224" s="48">
        <v>172130</v>
      </c>
      <c r="H224" s="48">
        <v>5698</v>
      </c>
      <c r="I224" s="28">
        <v>15388</v>
      </c>
      <c r="J224" s="28">
        <v>4470</v>
      </c>
      <c r="K224" s="28">
        <v>373</v>
      </c>
      <c r="L224" s="28">
        <v>2737</v>
      </c>
      <c r="M224" s="28">
        <v>12023</v>
      </c>
      <c r="N224" s="28">
        <v>12260</v>
      </c>
      <c r="O224" s="29">
        <v>0</v>
      </c>
      <c r="P224" s="29">
        <v>0</v>
      </c>
      <c r="Q224" s="28">
        <v>6478</v>
      </c>
      <c r="R224" s="28">
        <v>728</v>
      </c>
      <c r="S224" s="48">
        <v>54457</v>
      </c>
      <c r="T224" s="29">
        <v>0</v>
      </c>
      <c r="U224" s="29">
        <v>0</v>
      </c>
      <c r="V224" s="29">
        <v>0</v>
      </c>
      <c r="W224" s="28">
        <v>477</v>
      </c>
      <c r="X224" s="29">
        <v>0</v>
      </c>
      <c r="Y224" s="28">
        <v>7581</v>
      </c>
      <c r="Z224" s="28">
        <v>2304</v>
      </c>
      <c r="AA224" s="28">
        <v>5393</v>
      </c>
      <c r="AB224" s="28">
        <v>3073</v>
      </c>
      <c r="AC224" s="29">
        <v>0</v>
      </c>
      <c r="AD224" s="41">
        <f>SUM(T224:AC224)</f>
        <v>18828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1">
        <v>18351</v>
      </c>
      <c r="AK224" s="32">
        <v>0</v>
      </c>
      <c r="AL224" s="43">
        <v>0</v>
      </c>
      <c r="AM224" s="41">
        <v>251113</v>
      </c>
      <c r="AN224" s="28">
        <v>164450</v>
      </c>
      <c r="AO224" s="31">
        <v>18351</v>
      </c>
      <c r="AP224" s="28">
        <v>68312</v>
      </c>
      <c r="AQ224" s="28">
        <v>251113</v>
      </c>
    </row>
    <row r="225" spans="1:43" ht="12.75">
      <c r="A225" s="25" t="s">
        <v>325</v>
      </c>
      <c r="B225" s="26" t="s">
        <v>126</v>
      </c>
      <c r="C225" s="27">
        <v>1719</v>
      </c>
      <c r="D225" s="28">
        <v>52372</v>
      </c>
      <c r="E225" s="83">
        <v>4052</v>
      </c>
      <c r="F225" s="28">
        <v>600</v>
      </c>
      <c r="G225" s="48">
        <v>57024</v>
      </c>
      <c r="H225" s="48">
        <v>2869</v>
      </c>
      <c r="I225" s="28">
        <v>1435</v>
      </c>
      <c r="J225" s="28">
        <v>3129</v>
      </c>
      <c r="K225" s="28">
        <v>191</v>
      </c>
      <c r="L225" s="28">
        <v>2352</v>
      </c>
      <c r="M225" s="28">
        <v>6759</v>
      </c>
      <c r="N225" s="28">
        <v>1260</v>
      </c>
      <c r="O225" s="29">
        <v>0</v>
      </c>
      <c r="P225" s="29">
        <v>0</v>
      </c>
      <c r="Q225" s="30"/>
      <c r="R225" s="28">
        <v>2507</v>
      </c>
      <c r="S225" s="48">
        <v>17633</v>
      </c>
      <c r="T225" s="29">
        <v>0</v>
      </c>
      <c r="U225" s="29">
        <v>0</v>
      </c>
      <c r="V225" s="29">
        <v>0</v>
      </c>
      <c r="W225" s="29">
        <v>0</v>
      </c>
      <c r="X225" s="28">
        <v>1893</v>
      </c>
      <c r="Y225" s="28">
        <v>7016</v>
      </c>
      <c r="Z225" s="28">
        <v>2309</v>
      </c>
      <c r="AA225" s="28">
        <v>2320</v>
      </c>
      <c r="AB225" s="29">
        <v>0</v>
      </c>
      <c r="AC225" s="29">
        <v>0</v>
      </c>
      <c r="AD225" s="41">
        <f>SUM(T225:AC225)</f>
        <v>13538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1">
        <v>13538</v>
      </c>
      <c r="AK225" s="32">
        <v>0</v>
      </c>
      <c r="AL225" s="43">
        <v>0</v>
      </c>
      <c r="AM225" s="41">
        <v>91064</v>
      </c>
      <c r="AN225" s="28">
        <v>56424</v>
      </c>
      <c r="AO225" s="31">
        <v>11645</v>
      </c>
      <c r="AP225" s="28">
        <v>22995</v>
      </c>
      <c r="AQ225" s="28">
        <v>91064</v>
      </c>
    </row>
    <row r="226" spans="1:43" ht="12.75">
      <c r="A226" s="25" t="s">
        <v>121</v>
      </c>
      <c r="B226" s="26" t="s">
        <v>122</v>
      </c>
      <c r="C226" s="27">
        <v>27188</v>
      </c>
      <c r="D226" s="28">
        <v>937481</v>
      </c>
      <c r="E226" s="83">
        <v>220627</v>
      </c>
      <c r="F226" s="28">
        <v>702</v>
      </c>
      <c r="G226" s="48">
        <v>1158810</v>
      </c>
      <c r="H226" s="48">
        <v>32277</v>
      </c>
      <c r="I226" s="28">
        <v>84023</v>
      </c>
      <c r="J226" s="28">
        <v>26493</v>
      </c>
      <c r="K226" s="28">
        <v>907</v>
      </c>
      <c r="L226" s="28">
        <v>16612</v>
      </c>
      <c r="M226" s="28">
        <v>68087</v>
      </c>
      <c r="N226" s="28">
        <v>34728</v>
      </c>
      <c r="O226" s="28">
        <v>872</v>
      </c>
      <c r="P226" s="29">
        <v>0</v>
      </c>
      <c r="Q226" s="29">
        <v>0</v>
      </c>
      <c r="R226" s="28">
        <v>2138</v>
      </c>
      <c r="S226" s="48">
        <v>233860</v>
      </c>
      <c r="T226" s="29">
        <v>0</v>
      </c>
      <c r="U226" s="29">
        <v>0</v>
      </c>
      <c r="V226" s="29">
        <v>0</v>
      </c>
      <c r="W226" s="28">
        <v>16128</v>
      </c>
      <c r="X226" s="28">
        <v>37610</v>
      </c>
      <c r="Y226" s="28">
        <v>124357</v>
      </c>
      <c r="Z226" s="28">
        <v>16158</v>
      </c>
      <c r="AA226" s="28">
        <v>51048</v>
      </c>
      <c r="AB226" s="28">
        <v>69975</v>
      </c>
      <c r="AC226" s="28">
        <v>11058</v>
      </c>
      <c r="AD226" s="41">
        <f>SUM(T226:AC226)</f>
        <v>326334</v>
      </c>
      <c r="AE226" s="31">
        <v>4703</v>
      </c>
      <c r="AF226" s="32">
        <v>0</v>
      </c>
      <c r="AG226" s="31">
        <v>673</v>
      </c>
      <c r="AH226" s="32">
        <v>0</v>
      </c>
      <c r="AI226" s="32">
        <v>0</v>
      </c>
      <c r="AJ226" s="31">
        <v>310206</v>
      </c>
      <c r="AK226" s="31">
        <v>5376</v>
      </c>
      <c r="AL226" s="43">
        <v>0</v>
      </c>
      <c r="AM226" s="41">
        <v>1751281</v>
      </c>
      <c r="AN226" s="28">
        <v>1158108</v>
      </c>
      <c r="AO226" s="31">
        <v>277972</v>
      </c>
      <c r="AP226" s="28">
        <v>320577</v>
      </c>
      <c r="AQ226" s="28">
        <v>1756657</v>
      </c>
    </row>
    <row r="227" spans="1:43" ht="12.75">
      <c r="A227" s="25" t="s">
        <v>115</v>
      </c>
      <c r="B227" s="26" t="s">
        <v>36</v>
      </c>
      <c r="C227" s="27">
        <v>29596</v>
      </c>
      <c r="D227" s="28">
        <v>427527</v>
      </c>
      <c r="E227" s="83">
        <v>133429</v>
      </c>
      <c r="F227" s="29">
        <v>0</v>
      </c>
      <c r="G227" s="48">
        <v>560956</v>
      </c>
      <c r="H227" s="48">
        <v>12833</v>
      </c>
      <c r="I227" s="28">
        <v>32858</v>
      </c>
      <c r="J227" s="28">
        <v>8742</v>
      </c>
      <c r="K227" s="28">
        <v>1484</v>
      </c>
      <c r="L227" s="28">
        <v>22221</v>
      </c>
      <c r="M227" s="28">
        <v>99043</v>
      </c>
      <c r="N227" s="28">
        <v>65853</v>
      </c>
      <c r="O227" s="28">
        <v>5877</v>
      </c>
      <c r="P227" s="29">
        <v>0</v>
      </c>
      <c r="Q227" s="29">
        <v>0</v>
      </c>
      <c r="R227" s="28">
        <v>10044</v>
      </c>
      <c r="S227" s="48">
        <v>246122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8">
        <v>41406</v>
      </c>
      <c r="Z227" s="28">
        <v>8174</v>
      </c>
      <c r="AA227" s="28">
        <v>9168</v>
      </c>
      <c r="AB227" s="28">
        <v>17939</v>
      </c>
      <c r="AC227" s="29">
        <v>0</v>
      </c>
      <c r="AD227" s="41">
        <f>SUM(T227:AC227)</f>
        <v>76687</v>
      </c>
      <c r="AE227" s="31">
        <v>988</v>
      </c>
      <c r="AF227" s="32">
        <v>0</v>
      </c>
      <c r="AG227" s="32">
        <v>0</v>
      </c>
      <c r="AH227" s="32">
        <v>0</v>
      </c>
      <c r="AI227" s="32">
        <v>0</v>
      </c>
      <c r="AJ227" s="31">
        <v>76687</v>
      </c>
      <c r="AK227" s="31">
        <v>7343</v>
      </c>
      <c r="AL227" s="41">
        <v>6355</v>
      </c>
      <c r="AM227" s="41">
        <v>896598</v>
      </c>
      <c r="AN227" s="28">
        <v>560956</v>
      </c>
      <c r="AO227" s="31">
        <v>77675</v>
      </c>
      <c r="AP227" s="28">
        <v>265310</v>
      </c>
      <c r="AQ227" s="28">
        <v>903941</v>
      </c>
    </row>
    <row r="228" spans="1:43" ht="12.75">
      <c r="A228" s="25" t="s">
        <v>345</v>
      </c>
      <c r="B228" s="26" t="s">
        <v>306</v>
      </c>
      <c r="C228" s="27">
        <v>1221</v>
      </c>
      <c r="D228" s="28">
        <v>49881</v>
      </c>
      <c r="E228" s="83">
        <v>3816</v>
      </c>
      <c r="F228" s="29">
        <v>0</v>
      </c>
      <c r="G228" s="48">
        <v>53697</v>
      </c>
      <c r="H228" s="48">
        <v>5380</v>
      </c>
      <c r="I228" s="28">
        <v>587</v>
      </c>
      <c r="J228" s="28">
        <v>1626</v>
      </c>
      <c r="K228" s="28">
        <v>78</v>
      </c>
      <c r="L228" s="28">
        <v>2494</v>
      </c>
      <c r="M228" s="28">
        <v>2790</v>
      </c>
      <c r="N228" s="28">
        <v>2217</v>
      </c>
      <c r="O228" s="29">
        <v>0</v>
      </c>
      <c r="P228" s="29">
        <v>0</v>
      </c>
      <c r="Q228" s="29">
        <v>0</v>
      </c>
      <c r="R228" s="28">
        <v>155</v>
      </c>
      <c r="S228" s="48">
        <v>9947</v>
      </c>
      <c r="T228" s="29">
        <v>0</v>
      </c>
      <c r="U228" s="29">
        <v>0</v>
      </c>
      <c r="V228" s="29">
        <v>0</v>
      </c>
      <c r="W228" s="28">
        <v>35</v>
      </c>
      <c r="X228" s="29">
        <v>0</v>
      </c>
      <c r="Y228" s="28">
        <v>9673</v>
      </c>
      <c r="Z228" s="28">
        <v>1127</v>
      </c>
      <c r="AA228" s="28">
        <v>1719</v>
      </c>
      <c r="AB228" s="29">
        <v>0</v>
      </c>
      <c r="AC228" s="29">
        <v>0</v>
      </c>
      <c r="AD228" s="41">
        <f>SUM(T228:AC228)</f>
        <v>12554</v>
      </c>
      <c r="AE228" s="31">
        <v>56</v>
      </c>
      <c r="AF228" s="32">
        <v>0</v>
      </c>
      <c r="AG228" s="32">
        <v>0</v>
      </c>
      <c r="AH228" s="32">
        <v>0</v>
      </c>
      <c r="AI228" s="32">
        <v>0</v>
      </c>
      <c r="AJ228" s="31">
        <v>12519</v>
      </c>
      <c r="AK228" s="31">
        <v>56</v>
      </c>
      <c r="AL228" s="43">
        <v>0</v>
      </c>
      <c r="AM228" s="41">
        <v>81578</v>
      </c>
      <c r="AN228" s="28">
        <v>53697</v>
      </c>
      <c r="AO228" s="31">
        <v>12575</v>
      </c>
      <c r="AP228" s="28">
        <v>15362</v>
      </c>
      <c r="AQ228" s="28">
        <v>81634</v>
      </c>
    </row>
    <row r="229" spans="1:43" ht="12.75">
      <c r="A229" s="25" t="s">
        <v>150</v>
      </c>
      <c r="B229" s="26" t="s">
        <v>34</v>
      </c>
      <c r="C229" s="27">
        <v>19396</v>
      </c>
      <c r="D229" s="28">
        <v>1025478</v>
      </c>
      <c r="E229" s="83">
        <v>365801</v>
      </c>
      <c r="F229" s="29">
        <v>0</v>
      </c>
      <c r="G229" s="48">
        <v>1391279</v>
      </c>
      <c r="H229" s="48">
        <v>73870</v>
      </c>
      <c r="I229" s="28">
        <v>53795</v>
      </c>
      <c r="J229" s="28">
        <v>30119</v>
      </c>
      <c r="K229" s="28">
        <v>3312</v>
      </c>
      <c r="L229" s="28">
        <v>31906</v>
      </c>
      <c r="M229" s="28">
        <v>104945</v>
      </c>
      <c r="N229" s="28">
        <v>147513</v>
      </c>
      <c r="O229" s="29">
        <v>0</v>
      </c>
      <c r="P229" s="29">
        <v>0</v>
      </c>
      <c r="Q229" s="29">
        <v>0</v>
      </c>
      <c r="R229" s="28">
        <v>13979</v>
      </c>
      <c r="S229" s="48">
        <v>385569</v>
      </c>
      <c r="T229" s="29">
        <v>0</v>
      </c>
      <c r="U229" s="29">
        <v>0</v>
      </c>
      <c r="V229" s="29">
        <v>0</v>
      </c>
      <c r="W229" s="28">
        <v>6074</v>
      </c>
      <c r="X229" s="28">
        <v>85399</v>
      </c>
      <c r="Y229" s="28">
        <v>207747</v>
      </c>
      <c r="Z229" s="28">
        <v>12246</v>
      </c>
      <c r="AA229" s="28">
        <v>57299</v>
      </c>
      <c r="AB229" s="28">
        <v>17723</v>
      </c>
      <c r="AC229" s="28">
        <v>35644</v>
      </c>
      <c r="AD229" s="41">
        <f>SUM(T229:AC229)</f>
        <v>422132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1">
        <v>416058</v>
      </c>
      <c r="AK229" s="32">
        <v>0</v>
      </c>
      <c r="AL229" s="43">
        <v>0</v>
      </c>
      <c r="AM229" s="41">
        <v>2272850</v>
      </c>
      <c r="AN229" s="28">
        <v>1391279</v>
      </c>
      <c r="AO229" s="31">
        <v>330659</v>
      </c>
      <c r="AP229" s="28">
        <v>550912</v>
      </c>
      <c r="AQ229" s="28">
        <v>2272850</v>
      </c>
    </row>
    <row r="230" spans="1:43" ht="12.75">
      <c r="A230" s="25" t="s">
        <v>100</v>
      </c>
      <c r="B230" s="26" t="s">
        <v>38</v>
      </c>
      <c r="C230" s="27">
        <v>32884</v>
      </c>
      <c r="D230" s="28">
        <v>639249</v>
      </c>
      <c r="E230" s="83">
        <v>86089</v>
      </c>
      <c r="F230" s="29">
        <v>0</v>
      </c>
      <c r="G230" s="48">
        <v>725338</v>
      </c>
      <c r="H230" s="48">
        <v>14722</v>
      </c>
      <c r="I230" s="28">
        <v>16985</v>
      </c>
      <c r="J230" s="28">
        <v>10104</v>
      </c>
      <c r="K230" s="28">
        <v>481</v>
      </c>
      <c r="L230" s="28">
        <v>15329</v>
      </c>
      <c r="M230" s="28">
        <v>86822</v>
      </c>
      <c r="N230" s="28">
        <v>72939</v>
      </c>
      <c r="O230" s="28">
        <v>7897</v>
      </c>
      <c r="P230" s="29">
        <v>0</v>
      </c>
      <c r="Q230" s="29">
        <v>0</v>
      </c>
      <c r="R230" s="28">
        <v>1032</v>
      </c>
      <c r="S230" s="48">
        <v>211589</v>
      </c>
      <c r="T230" s="29">
        <v>0</v>
      </c>
      <c r="U230" s="29">
        <v>0</v>
      </c>
      <c r="V230" s="29">
        <v>0</v>
      </c>
      <c r="W230" s="28">
        <v>3171</v>
      </c>
      <c r="X230" s="29">
        <v>0</v>
      </c>
      <c r="Y230" s="28">
        <v>56642</v>
      </c>
      <c r="Z230" s="28">
        <v>5047</v>
      </c>
      <c r="AA230" s="28">
        <v>21074</v>
      </c>
      <c r="AB230" s="28">
        <v>32725</v>
      </c>
      <c r="AC230" s="28">
        <v>1481</v>
      </c>
      <c r="AD230" s="41">
        <f>SUM(T230:AC230)</f>
        <v>120140</v>
      </c>
      <c r="AE230" s="31">
        <v>1692</v>
      </c>
      <c r="AF230" s="31">
        <v>137</v>
      </c>
      <c r="AG230" s="31">
        <v>238</v>
      </c>
      <c r="AH230" s="32">
        <v>0</v>
      </c>
      <c r="AI230" s="32">
        <v>0</v>
      </c>
      <c r="AJ230" s="31">
        <v>116969</v>
      </c>
      <c r="AK230" s="31">
        <v>2067</v>
      </c>
      <c r="AL230" s="43">
        <v>0</v>
      </c>
      <c r="AM230" s="41">
        <v>1071789</v>
      </c>
      <c r="AN230" s="28">
        <v>725338</v>
      </c>
      <c r="AO230" s="31">
        <v>119036</v>
      </c>
      <c r="AP230" s="28">
        <v>229482</v>
      </c>
      <c r="AQ230" s="28">
        <v>1073856</v>
      </c>
    </row>
    <row r="231" spans="1:43" ht="12.75">
      <c r="A231" s="25" t="s">
        <v>224</v>
      </c>
      <c r="B231" s="26" t="s">
        <v>91</v>
      </c>
      <c r="C231" s="27">
        <v>8664</v>
      </c>
      <c r="D231" s="28">
        <v>45114</v>
      </c>
      <c r="E231" s="83">
        <v>3282</v>
      </c>
      <c r="F231" s="29">
        <v>0</v>
      </c>
      <c r="G231" s="48">
        <v>48396</v>
      </c>
      <c r="H231" s="48">
        <v>3712</v>
      </c>
      <c r="I231" s="28">
        <v>6053</v>
      </c>
      <c r="J231" s="28">
        <v>1849</v>
      </c>
      <c r="K231" s="28">
        <v>221</v>
      </c>
      <c r="L231" s="28">
        <v>6696</v>
      </c>
      <c r="M231" s="28">
        <v>5960</v>
      </c>
      <c r="N231" s="28">
        <v>803</v>
      </c>
      <c r="O231" s="28">
        <v>250</v>
      </c>
      <c r="P231" s="29">
        <v>0</v>
      </c>
      <c r="Q231" s="29">
        <v>0</v>
      </c>
      <c r="R231" s="29">
        <v>0</v>
      </c>
      <c r="S231" s="48">
        <v>21832</v>
      </c>
      <c r="T231" s="29">
        <v>0</v>
      </c>
      <c r="U231" s="29">
        <v>0</v>
      </c>
      <c r="V231" s="29">
        <v>0</v>
      </c>
      <c r="W231" s="28">
        <v>675</v>
      </c>
      <c r="X231" s="28">
        <v>300</v>
      </c>
      <c r="Y231" s="28">
        <v>9783</v>
      </c>
      <c r="Z231" s="28">
        <v>1168</v>
      </c>
      <c r="AA231" s="28">
        <v>3750</v>
      </c>
      <c r="AB231" s="29">
        <v>0</v>
      </c>
      <c r="AC231" s="29">
        <v>0</v>
      </c>
      <c r="AD231" s="41">
        <f>SUM(T231:AC231)</f>
        <v>15676</v>
      </c>
      <c r="AE231" s="31">
        <v>500</v>
      </c>
      <c r="AF231" s="32">
        <v>0</v>
      </c>
      <c r="AG231" s="32">
        <v>0</v>
      </c>
      <c r="AH231" s="32">
        <v>0</v>
      </c>
      <c r="AI231" s="32">
        <v>0</v>
      </c>
      <c r="AJ231" s="31">
        <v>15001</v>
      </c>
      <c r="AK231" s="31">
        <v>500</v>
      </c>
      <c r="AL231" s="43">
        <v>0</v>
      </c>
      <c r="AM231" s="41">
        <v>89616</v>
      </c>
      <c r="AN231" s="28">
        <v>48396</v>
      </c>
      <c r="AO231" s="31">
        <v>15201</v>
      </c>
      <c r="AP231" s="28">
        <v>26519</v>
      </c>
      <c r="AQ231" s="28">
        <v>90116</v>
      </c>
    </row>
    <row r="232" spans="1:43" ht="12.75">
      <c r="A232" s="25" t="s">
        <v>265</v>
      </c>
      <c r="B232" s="26" t="s">
        <v>28</v>
      </c>
      <c r="C232" s="27">
        <v>4997</v>
      </c>
      <c r="D232" s="28">
        <v>404719</v>
      </c>
      <c r="E232" s="83">
        <v>184761</v>
      </c>
      <c r="F232" s="29">
        <v>0</v>
      </c>
      <c r="G232" s="48">
        <v>589480</v>
      </c>
      <c r="H232" s="48">
        <v>13229</v>
      </c>
      <c r="I232" s="28">
        <v>10671</v>
      </c>
      <c r="J232" s="28">
        <v>11031</v>
      </c>
      <c r="K232" s="28">
        <v>1215</v>
      </c>
      <c r="L232" s="28">
        <v>16019</v>
      </c>
      <c r="M232" s="28">
        <v>32704</v>
      </c>
      <c r="N232" s="28">
        <v>26110</v>
      </c>
      <c r="O232" s="28">
        <v>286</v>
      </c>
      <c r="P232" s="29">
        <v>0</v>
      </c>
      <c r="Q232" s="29">
        <v>0</v>
      </c>
      <c r="R232" s="28">
        <v>27140</v>
      </c>
      <c r="S232" s="48">
        <v>125176</v>
      </c>
      <c r="T232" s="29">
        <v>0</v>
      </c>
      <c r="U232" s="29">
        <v>0</v>
      </c>
      <c r="V232" s="29">
        <v>0</v>
      </c>
      <c r="W232" s="28">
        <v>15518</v>
      </c>
      <c r="X232" s="28">
        <v>7890</v>
      </c>
      <c r="Y232" s="28">
        <v>68844</v>
      </c>
      <c r="Z232" s="28">
        <v>7978</v>
      </c>
      <c r="AA232" s="28">
        <v>13432</v>
      </c>
      <c r="AB232" s="28">
        <v>13128</v>
      </c>
      <c r="AC232" s="29">
        <v>0</v>
      </c>
      <c r="AD232" s="41">
        <f>SUM(T232:AC232)</f>
        <v>126790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1">
        <v>111272</v>
      </c>
      <c r="AK232" s="32">
        <v>0</v>
      </c>
      <c r="AL232" s="43">
        <v>0</v>
      </c>
      <c r="AM232" s="41">
        <v>854675</v>
      </c>
      <c r="AN232" s="28">
        <v>589480</v>
      </c>
      <c r="AO232" s="31">
        <v>103382</v>
      </c>
      <c r="AP232" s="28">
        <v>161813</v>
      </c>
      <c r="AQ232" s="28">
        <v>854675</v>
      </c>
    </row>
    <row r="233" spans="1:43" ht="12.75">
      <c r="A233" s="25" t="s">
        <v>41</v>
      </c>
      <c r="B233" s="26" t="s">
        <v>30</v>
      </c>
      <c r="C233" s="27">
        <v>117429</v>
      </c>
      <c r="D233" s="28">
        <v>525864</v>
      </c>
      <c r="E233" s="83">
        <v>188920</v>
      </c>
      <c r="F233" s="29">
        <v>0</v>
      </c>
      <c r="G233" s="48">
        <v>714784</v>
      </c>
      <c r="H233" s="48">
        <v>17146</v>
      </c>
      <c r="I233" s="28">
        <v>54348</v>
      </c>
      <c r="J233" s="28">
        <v>7478</v>
      </c>
      <c r="K233" s="28">
        <v>3000</v>
      </c>
      <c r="L233" s="28">
        <v>14856</v>
      </c>
      <c r="M233" s="28">
        <v>33251</v>
      </c>
      <c r="N233" s="28">
        <v>14648</v>
      </c>
      <c r="O233" s="28">
        <v>6000</v>
      </c>
      <c r="P233" s="29">
        <v>0</v>
      </c>
      <c r="Q233" s="29">
        <v>0</v>
      </c>
      <c r="R233" s="28">
        <v>6948</v>
      </c>
      <c r="S233" s="48">
        <v>140529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8">
        <v>58007</v>
      </c>
      <c r="Z233" s="28">
        <v>5630</v>
      </c>
      <c r="AA233" s="28">
        <v>1733</v>
      </c>
      <c r="AB233" s="28">
        <v>3575</v>
      </c>
      <c r="AC233" s="29">
        <v>0</v>
      </c>
      <c r="AD233" s="41">
        <f>SUM(T233:AC233)</f>
        <v>68945</v>
      </c>
      <c r="AE233" s="31">
        <v>1056</v>
      </c>
      <c r="AF233" s="32">
        <v>0</v>
      </c>
      <c r="AG233" s="32">
        <v>0</v>
      </c>
      <c r="AH233" s="31">
        <v>850</v>
      </c>
      <c r="AI233" s="32">
        <v>0</v>
      </c>
      <c r="AJ233" s="31">
        <v>68945</v>
      </c>
      <c r="AK233" s="31">
        <v>1906</v>
      </c>
      <c r="AL233" s="43">
        <v>0</v>
      </c>
      <c r="AM233" s="41">
        <v>941404</v>
      </c>
      <c r="AN233" s="28">
        <v>714784</v>
      </c>
      <c r="AO233" s="31">
        <v>70851</v>
      </c>
      <c r="AP233" s="28">
        <v>157675</v>
      </c>
      <c r="AQ233" s="28">
        <v>943310</v>
      </c>
    </row>
    <row r="234" spans="1:43" ht="25.5">
      <c r="A234" s="25" t="s">
        <v>305</v>
      </c>
      <c r="B234" s="26" t="s">
        <v>306</v>
      </c>
      <c r="C234" s="27">
        <v>2298</v>
      </c>
      <c r="D234" s="28">
        <v>106855</v>
      </c>
      <c r="E234" s="83">
        <v>16084</v>
      </c>
      <c r="F234" s="28">
        <v>141</v>
      </c>
      <c r="G234" s="48">
        <v>123080</v>
      </c>
      <c r="H234" s="48">
        <v>5039</v>
      </c>
      <c r="I234" s="28">
        <v>7806</v>
      </c>
      <c r="J234" s="28">
        <v>2371</v>
      </c>
      <c r="K234" s="28">
        <v>193</v>
      </c>
      <c r="L234" s="28">
        <v>7993</v>
      </c>
      <c r="M234" s="28">
        <v>13052</v>
      </c>
      <c r="N234" s="29">
        <v>0</v>
      </c>
      <c r="O234" s="29">
        <v>0</v>
      </c>
      <c r="P234" s="29">
        <v>0</v>
      </c>
      <c r="Q234" s="29">
        <v>0</v>
      </c>
      <c r="R234" s="28">
        <v>3216</v>
      </c>
      <c r="S234" s="48">
        <v>34631</v>
      </c>
      <c r="T234" s="29">
        <v>0</v>
      </c>
      <c r="U234" s="29">
        <v>0</v>
      </c>
      <c r="V234" s="29">
        <v>0</v>
      </c>
      <c r="W234" s="28">
        <v>270</v>
      </c>
      <c r="X234" s="29">
        <v>0</v>
      </c>
      <c r="Y234" s="28">
        <v>17775</v>
      </c>
      <c r="Z234" s="28">
        <v>1378</v>
      </c>
      <c r="AA234" s="28">
        <v>8525</v>
      </c>
      <c r="AB234" s="29">
        <v>0</v>
      </c>
      <c r="AC234" s="28">
        <v>4170</v>
      </c>
      <c r="AD234" s="41">
        <f>SUM(T234:AC234)</f>
        <v>32118</v>
      </c>
      <c r="AE234" s="31">
        <v>598</v>
      </c>
      <c r="AF234" s="32">
        <v>0</v>
      </c>
      <c r="AG234" s="31">
        <v>25</v>
      </c>
      <c r="AH234" s="32">
        <v>0</v>
      </c>
      <c r="AI234" s="32">
        <v>0</v>
      </c>
      <c r="AJ234" s="31">
        <v>31848</v>
      </c>
      <c r="AK234" s="31">
        <v>3985</v>
      </c>
      <c r="AL234" s="41">
        <v>3362</v>
      </c>
      <c r="AM234" s="41">
        <v>194868</v>
      </c>
      <c r="AN234" s="28">
        <v>122939</v>
      </c>
      <c r="AO234" s="31">
        <v>32471</v>
      </c>
      <c r="AP234" s="28">
        <v>43443</v>
      </c>
      <c r="AQ234" s="28">
        <v>198853</v>
      </c>
    </row>
    <row r="235" spans="1:43" ht="12.75">
      <c r="A235" s="25" t="s">
        <v>225</v>
      </c>
      <c r="B235" s="26" t="s">
        <v>226</v>
      </c>
      <c r="C235" s="27">
        <v>8622</v>
      </c>
      <c r="D235" s="28">
        <v>178445</v>
      </c>
      <c r="E235" s="83">
        <v>56094</v>
      </c>
      <c r="F235" s="29">
        <v>0</v>
      </c>
      <c r="G235" s="48">
        <v>234539</v>
      </c>
      <c r="H235" s="48">
        <v>5135</v>
      </c>
      <c r="I235" s="28">
        <v>1408</v>
      </c>
      <c r="J235" s="28">
        <v>4499</v>
      </c>
      <c r="K235" s="28">
        <v>168</v>
      </c>
      <c r="L235" s="28">
        <v>7095</v>
      </c>
      <c r="M235" s="28">
        <v>24707</v>
      </c>
      <c r="N235" s="28">
        <v>11049</v>
      </c>
      <c r="O235" s="29">
        <v>0</v>
      </c>
      <c r="P235" s="29">
        <v>0</v>
      </c>
      <c r="Q235" s="29">
        <v>0</v>
      </c>
      <c r="R235" s="28">
        <v>3074</v>
      </c>
      <c r="S235" s="48">
        <v>52000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8">
        <v>20037</v>
      </c>
      <c r="Z235" s="28">
        <v>3818</v>
      </c>
      <c r="AA235" s="29">
        <v>0</v>
      </c>
      <c r="AB235" s="28">
        <v>3000</v>
      </c>
      <c r="AC235" s="29">
        <v>0</v>
      </c>
      <c r="AD235" s="41">
        <f>SUM(T235:AC235)</f>
        <v>26855</v>
      </c>
      <c r="AE235" s="31">
        <v>1991</v>
      </c>
      <c r="AF235" s="32">
        <v>0</v>
      </c>
      <c r="AG235" s="31">
        <v>5973</v>
      </c>
      <c r="AH235" s="32">
        <v>0</v>
      </c>
      <c r="AI235" s="32">
        <v>0</v>
      </c>
      <c r="AJ235" s="31">
        <v>26855</v>
      </c>
      <c r="AK235" s="31">
        <v>7964</v>
      </c>
      <c r="AL235" s="43">
        <v>0</v>
      </c>
      <c r="AM235" s="41">
        <v>318529</v>
      </c>
      <c r="AN235" s="28">
        <v>234539</v>
      </c>
      <c r="AO235" s="31">
        <v>34819</v>
      </c>
      <c r="AP235" s="28">
        <v>57135</v>
      </c>
      <c r="AQ235" s="28">
        <v>326493</v>
      </c>
    </row>
    <row r="236" spans="1:43" ht="12.75">
      <c r="A236" s="25" t="s">
        <v>332</v>
      </c>
      <c r="B236" s="26" t="s">
        <v>206</v>
      </c>
      <c r="C236" s="27">
        <v>1553</v>
      </c>
      <c r="D236" s="28">
        <v>59105</v>
      </c>
      <c r="E236" s="83">
        <v>4521</v>
      </c>
      <c r="F236" s="29">
        <v>0</v>
      </c>
      <c r="G236" s="48">
        <v>63626</v>
      </c>
      <c r="H236" s="48">
        <v>1566</v>
      </c>
      <c r="I236" s="28">
        <v>2081</v>
      </c>
      <c r="J236" s="28">
        <v>2346</v>
      </c>
      <c r="K236" s="28">
        <v>118</v>
      </c>
      <c r="L236" s="28">
        <v>3930</v>
      </c>
      <c r="M236" s="28">
        <v>3652</v>
      </c>
      <c r="N236" s="28">
        <v>3647</v>
      </c>
      <c r="O236" s="28">
        <v>18</v>
      </c>
      <c r="P236" s="29">
        <v>0</v>
      </c>
      <c r="Q236" s="29">
        <v>0</v>
      </c>
      <c r="R236" s="28">
        <v>1159</v>
      </c>
      <c r="S236" s="48">
        <v>16951</v>
      </c>
      <c r="T236" s="29">
        <v>0</v>
      </c>
      <c r="U236" s="29">
        <v>0</v>
      </c>
      <c r="V236" s="29">
        <v>0</v>
      </c>
      <c r="W236" s="28">
        <v>2368</v>
      </c>
      <c r="X236" s="29">
        <v>0</v>
      </c>
      <c r="Y236" s="28">
        <v>6351</v>
      </c>
      <c r="Z236" s="28">
        <v>496</v>
      </c>
      <c r="AA236" s="28">
        <v>1289</v>
      </c>
      <c r="AB236" s="28">
        <v>1000</v>
      </c>
      <c r="AC236" s="29">
        <v>0</v>
      </c>
      <c r="AD236" s="41">
        <f>SUM(T236:AC236)</f>
        <v>11504</v>
      </c>
      <c r="AE236" s="31">
        <v>395</v>
      </c>
      <c r="AF236" s="32">
        <v>0</v>
      </c>
      <c r="AG236" s="31">
        <v>109</v>
      </c>
      <c r="AH236" s="32">
        <v>0</v>
      </c>
      <c r="AI236" s="32">
        <v>0</v>
      </c>
      <c r="AJ236" s="31">
        <v>9136</v>
      </c>
      <c r="AK236" s="31">
        <v>504</v>
      </c>
      <c r="AL236" s="43">
        <v>0</v>
      </c>
      <c r="AM236" s="41">
        <v>93647</v>
      </c>
      <c r="AN236" s="28">
        <v>63626</v>
      </c>
      <c r="AO236" s="31">
        <v>9640</v>
      </c>
      <c r="AP236" s="28">
        <v>20885</v>
      </c>
      <c r="AQ236" s="28">
        <v>94151</v>
      </c>
    </row>
    <row r="237" spans="1:43" ht="12.75">
      <c r="A237" s="25" t="s">
        <v>315</v>
      </c>
      <c r="B237" s="26" t="s">
        <v>171</v>
      </c>
      <c r="C237" s="27">
        <v>2094</v>
      </c>
      <c r="D237" s="28">
        <v>59245</v>
      </c>
      <c r="E237" s="83">
        <v>9954</v>
      </c>
      <c r="F237" s="29">
        <v>0</v>
      </c>
      <c r="G237" s="48">
        <v>69199</v>
      </c>
      <c r="H237" s="48">
        <v>2032</v>
      </c>
      <c r="I237" s="29">
        <v>0</v>
      </c>
      <c r="J237" s="28">
        <v>3292</v>
      </c>
      <c r="K237" s="28">
        <v>84</v>
      </c>
      <c r="L237" s="28">
        <v>3934</v>
      </c>
      <c r="M237" s="28">
        <v>7645</v>
      </c>
      <c r="N237" s="28">
        <v>9603</v>
      </c>
      <c r="O237" s="29">
        <v>0</v>
      </c>
      <c r="P237" s="29">
        <v>0</v>
      </c>
      <c r="Q237" s="29">
        <v>0</v>
      </c>
      <c r="R237" s="28">
        <v>1733</v>
      </c>
      <c r="S237" s="48">
        <v>26291</v>
      </c>
      <c r="T237" s="29">
        <v>0</v>
      </c>
      <c r="U237" s="29">
        <v>0</v>
      </c>
      <c r="V237" s="28">
        <v>3500</v>
      </c>
      <c r="W237" s="28">
        <v>1954</v>
      </c>
      <c r="X237" s="29">
        <v>0</v>
      </c>
      <c r="Y237" s="28">
        <v>8000</v>
      </c>
      <c r="Z237" s="28">
        <v>498</v>
      </c>
      <c r="AA237" s="28">
        <v>6000</v>
      </c>
      <c r="AB237" s="28">
        <v>1500</v>
      </c>
      <c r="AC237" s="29">
        <v>0</v>
      </c>
      <c r="AD237" s="41">
        <f>SUM(T237:AC237)</f>
        <v>21452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1">
        <v>15998</v>
      </c>
      <c r="AK237" s="32">
        <v>0</v>
      </c>
      <c r="AL237" s="43">
        <v>0</v>
      </c>
      <c r="AM237" s="41">
        <v>118974</v>
      </c>
      <c r="AN237" s="28">
        <v>69199</v>
      </c>
      <c r="AO237" s="31">
        <v>15998</v>
      </c>
      <c r="AP237" s="28">
        <v>33777</v>
      </c>
      <c r="AQ237" s="28">
        <v>118974</v>
      </c>
    </row>
    <row r="238" spans="1:43" ht="12.75">
      <c r="A238" s="25" t="s">
        <v>357</v>
      </c>
      <c r="B238" s="26" t="s">
        <v>278</v>
      </c>
      <c r="C238" s="27">
        <v>181</v>
      </c>
      <c r="D238" s="28">
        <v>3200</v>
      </c>
      <c r="E238" s="83">
        <v>460</v>
      </c>
      <c r="F238" s="28">
        <v>120</v>
      </c>
      <c r="G238" s="48">
        <v>3780</v>
      </c>
      <c r="H238" s="48">
        <v>222</v>
      </c>
      <c r="I238" s="28">
        <v>300</v>
      </c>
      <c r="J238" s="29">
        <v>0</v>
      </c>
      <c r="K238" s="28">
        <v>99</v>
      </c>
      <c r="L238" s="28">
        <v>581</v>
      </c>
      <c r="M238" s="28">
        <v>2589</v>
      </c>
      <c r="N238" s="28">
        <v>121</v>
      </c>
      <c r="O238" s="29">
        <v>0</v>
      </c>
      <c r="P238" s="29">
        <v>0</v>
      </c>
      <c r="Q238" s="29">
        <v>0</v>
      </c>
      <c r="R238" s="29">
        <v>0</v>
      </c>
      <c r="S238" s="48">
        <v>3690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8">
        <v>946</v>
      </c>
      <c r="Z238" s="29">
        <v>0</v>
      </c>
      <c r="AA238" s="29">
        <v>0</v>
      </c>
      <c r="AB238" s="29">
        <v>0</v>
      </c>
      <c r="AC238" s="29">
        <v>0</v>
      </c>
      <c r="AD238" s="41">
        <f>SUM(T238:AC238)</f>
        <v>946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1">
        <v>946</v>
      </c>
      <c r="AK238" s="32">
        <v>0</v>
      </c>
      <c r="AL238" s="43">
        <v>0</v>
      </c>
      <c r="AM238" s="41">
        <v>8638</v>
      </c>
      <c r="AN238" s="28">
        <v>3660</v>
      </c>
      <c r="AO238" s="31">
        <v>946</v>
      </c>
      <c r="AP238" s="28">
        <v>4032</v>
      </c>
      <c r="AQ238" s="28">
        <v>8638</v>
      </c>
    </row>
    <row r="239" spans="1:43" ht="12.75">
      <c r="A239" s="25" t="s">
        <v>189</v>
      </c>
      <c r="B239" s="26" t="s">
        <v>59</v>
      </c>
      <c r="C239" s="27">
        <v>11415</v>
      </c>
      <c r="D239" s="28">
        <v>263306</v>
      </c>
      <c r="E239" s="83">
        <v>88857</v>
      </c>
      <c r="F239" s="29">
        <v>0</v>
      </c>
      <c r="G239" s="48">
        <v>352163</v>
      </c>
      <c r="H239" s="48">
        <v>26884</v>
      </c>
      <c r="I239" s="28">
        <v>29730</v>
      </c>
      <c r="J239" s="28">
        <v>6043</v>
      </c>
      <c r="K239" s="28">
        <v>5590</v>
      </c>
      <c r="L239" s="28">
        <v>7008</v>
      </c>
      <c r="M239" s="28">
        <v>13792</v>
      </c>
      <c r="N239" s="28">
        <v>779</v>
      </c>
      <c r="O239" s="29">
        <v>0</v>
      </c>
      <c r="P239" s="29">
        <v>0</v>
      </c>
      <c r="Q239" s="29">
        <v>0</v>
      </c>
      <c r="R239" s="28">
        <v>2524</v>
      </c>
      <c r="S239" s="48">
        <v>65466</v>
      </c>
      <c r="T239" s="29">
        <v>0</v>
      </c>
      <c r="U239" s="28">
        <v>15379</v>
      </c>
      <c r="V239" s="29">
        <v>0</v>
      </c>
      <c r="W239" s="28">
        <v>22460</v>
      </c>
      <c r="X239" s="28">
        <v>1141</v>
      </c>
      <c r="Y239" s="28">
        <v>36671</v>
      </c>
      <c r="Z239" s="28">
        <v>3500</v>
      </c>
      <c r="AA239" s="28">
        <v>16970</v>
      </c>
      <c r="AB239" s="28">
        <v>11229</v>
      </c>
      <c r="AC239" s="28">
        <v>1141</v>
      </c>
      <c r="AD239" s="41">
        <f>SUM(T239:AC239)</f>
        <v>108491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1">
        <v>70652</v>
      </c>
      <c r="AK239" s="32">
        <v>0</v>
      </c>
      <c r="AL239" s="43">
        <v>0</v>
      </c>
      <c r="AM239" s="41">
        <v>553004</v>
      </c>
      <c r="AN239" s="28">
        <v>352163</v>
      </c>
      <c r="AO239" s="31">
        <v>69511</v>
      </c>
      <c r="AP239" s="28">
        <v>131330</v>
      </c>
      <c r="AQ239" s="28">
        <v>553004</v>
      </c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&amp;C2014 Indiana Public Library Statistics 
Library Operating Expenditures</oddHeader>
    <oddFooter>&amp;LIndiana State Library
Library Development Office&amp;CLast Modified: 6/24/2015&amp;R&amp;P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="115" zoomScaleNormal="115" zoomScalePageLayoutView="0" workbookViewId="0" topLeftCell="A1">
      <selection activeCell="AO15" sqref="AO15"/>
    </sheetView>
  </sheetViews>
  <sheetFormatPr defaultColWidth="9.140625" defaultRowHeight="15"/>
  <cols>
    <col min="1" max="1" width="15.28125" style="54" customWidth="1"/>
    <col min="2" max="2" width="20.8515625" style="54" bestFit="1" customWidth="1"/>
    <col min="3" max="3" width="11.8515625" style="54" customWidth="1"/>
    <col min="4" max="4" width="13.421875" style="54" bestFit="1" customWidth="1"/>
    <col min="5" max="5" width="13.57421875" style="54" customWidth="1"/>
    <col min="6" max="6" width="9.57421875" style="54" bestFit="1" customWidth="1"/>
    <col min="7" max="7" width="11.8515625" style="54" bestFit="1" customWidth="1"/>
    <col min="8" max="8" width="13.421875" style="54" bestFit="1" customWidth="1"/>
    <col min="9" max="9" width="11.28125" style="54" bestFit="1" customWidth="1"/>
    <col min="10" max="10" width="12.28125" style="54" bestFit="1" customWidth="1"/>
    <col min="11" max="11" width="13.140625" style="54" customWidth="1"/>
    <col min="12" max="12" width="9.7109375" style="54" bestFit="1" customWidth="1"/>
    <col min="13" max="13" width="11.28125" style="54" bestFit="1" customWidth="1"/>
    <col min="14" max="14" width="12.28125" style="54" bestFit="1" customWidth="1"/>
    <col min="15" max="15" width="12.140625" style="54" bestFit="1" customWidth="1"/>
    <col min="16" max="17" width="11.140625" style="54" bestFit="1" customWidth="1"/>
    <col min="18" max="18" width="9.8515625" style="54" bestFit="1" customWidth="1"/>
    <col min="19" max="19" width="11.140625" style="54" bestFit="1" customWidth="1"/>
    <col min="20" max="20" width="12.140625" style="54" bestFit="1" customWidth="1"/>
    <col min="21" max="21" width="9.8515625" style="54" bestFit="1" customWidth="1"/>
    <col min="22" max="22" width="12.140625" style="54" customWidth="1"/>
    <col min="23" max="23" width="12.00390625" style="54" customWidth="1"/>
    <col min="24" max="24" width="11.140625" style="54" bestFit="1" customWidth="1"/>
    <col min="25" max="25" width="10.8515625" style="54" bestFit="1" customWidth="1"/>
    <col min="26" max="26" width="12.140625" style="54" bestFit="1" customWidth="1"/>
    <col min="27" max="27" width="11.140625" style="54" bestFit="1" customWidth="1"/>
    <col min="28" max="28" width="14.421875" style="54" customWidth="1"/>
    <col min="29" max="29" width="11.140625" style="54" bestFit="1" customWidth="1"/>
    <col min="30" max="30" width="12.140625" style="54" customWidth="1"/>
    <col min="31" max="31" width="12.140625" style="54" bestFit="1" customWidth="1"/>
    <col min="32" max="32" width="10.421875" style="54" customWidth="1"/>
    <col min="33" max="33" width="10.140625" style="54" customWidth="1"/>
    <col min="34" max="34" width="11.7109375" style="54" customWidth="1"/>
    <col min="35" max="35" width="12.00390625" style="54" customWidth="1"/>
    <col min="36" max="36" width="12.7109375" style="54" customWidth="1"/>
    <col min="37" max="37" width="12.140625" style="54" bestFit="1" customWidth="1"/>
    <col min="38" max="38" width="11.140625" style="54" bestFit="1" customWidth="1"/>
    <col min="39" max="39" width="17.28125" style="54" customWidth="1"/>
    <col min="40" max="40" width="13.28125" style="54" bestFit="1" customWidth="1"/>
    <col min="41" max="41" width="12.140625" style="54" bestFit="1" customWidth="1"/>
    <col min="42" max="42" width="13.28125" style="54" bestFit="1" customWidth="1"/>
    <col min="43" max="43" width="12.140625" style="54" bestFit="1" customWidth="1"/>
    <col min="44" max="16384" width="9.140625" style="54" customWidth="1"/>
  </cols>
  <sheetData>
    <row r="1" spans="1:43" ht="31.5" customHeight="1">
      <c r="A1" s="81" t="s">
        <v>394</v>
      </c>
      <c r="B1" s="81"/>
      <c r="C1" s="81"/>
      <c r="D1" s="82" t="s">
        <v>370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38.25" customHeight="1">
      <c r="A2" s="13"/>
      <c r="B2" s="14"/>
      <c r="C2" s="14"/>
      <c r="D2" s="78" t="s">
        <v>2</v>
      </c>
      <c r="E2" s="78"/>
      <c r="F2" s="78"/>
      <c r="G2" s="79"/>
      <c r="H2" s="58" t="s">
        <v>6</v>
      </c>
      <c r="I2" s="78" t="s">
        <v>8</v>
      </c>
      <c r="J2" s="78"/>
      <c r="K2" s="78"/>
      <c r="L2" s="78"/>
      <c r="M2" s="78"/>
      <c r="N2" s="78"/>
      <c r="O2" s="78"/>
      <c r="P2" s="78"/>
      <c r="Q2" s="78"/>
      <c r="R2" s="78"/>
      <c r="S2" s="79"/>
      <c r="T2" s="77" t="s">
        <v>16</v>
      </c>
      <c r="U2" s="78"/>
      <c r="V2" s="78"/>
      <c r="W2" s="78"/>
      <c r="X2" s="78"/>
      <c r="Y2" s="78"/>
      <c r="Z2" s="78"/>
      <c r="AA2" s="78"/>
      <c r="AB2" s="78"/>
      <c r="AC2" s="78"/>
      <c r="AD2" s="79"/>
      <c r="AE2" s="74" t="s">
        <v>368</v>
      </c>
      <c r="AF2" s="75"/>
      <c r="AG2" s="75"/>
      <c r="AH2" s="75"/>
      <c r="AI2" s="75"/>
      <c r="AJ2" s="75"/>
      <c r="AK2" s="75"/>
      <c r="AL2" s="76"/>
      <c r="AM2" s="57"/>
      <c r="AN2" s="77" t="s">
        <v>402</v>
      </c>
      <c r="AO2" s="78"/>
      <c r="AP2" s="78"/>
      <c r="AQ2" s="79"/>
    </row>
    <row r="3" spans="1:43" ht="128.25" thickBot="1">
      <c r="A3" s="59" t="s">
        <v>0</v>
      </c>
      <c r="B3" s="59" t="s">
        <v>1</v>
      </c>
      <c r="C3" s="59" t="s">
        <v>22</v>
      </c>
      <c r="D3" s="59" t="s">
        <v>3</v>
      </c>
      <c r="E3" s="59" t="s">
        <v>4</v>
      </c>
      <c r="F3" s="59" t="s">
        <v>5</v>
      </c>
      <c r="G3" s="60" t="s">
        <v>358</v>
      </c>
      <c r="H3" s="65" t="s">
        <v>7</v>
      </c>
      <c r="I3" s="59" t="s">
        <v>359</v>
      </c>
      <c r="J3" s="59" t="s">
        <v>360</v>
      </c>
      <c r="K3" s="59" t="s">
        <v>9</v>
      </c>
      <c r="L3" s="59" t="s">
        <v>10</v>
      </c>
      <c r="M3" s="59" t="s">
        <v>11</v>
      </c>
      <c r="N3" s="59" t="s">
        <v>367</v>
      </c>
      <c r="O3" s="59" t="s">
        <v>12</v>
      </c>
      <c r="P3" s="59" t="s">
        <v>13</v>
      </c>
      <c r="Q3" s="59" t="s">
        <v>14</v>
      </c>
      <c r="R3" s="59" t="s">
        <v>15</v>
      </c>
      <c r="S3" s="60" t="s">
        <v>361</v>
      </c>
      <c r="T3" s="61" t="s">
        <v>17</v>
      </c>
      <c r="U3" s="59" t="s">
        <v>18</v>
      </c>
      <c r="V3" s="59" t="s">
        <v>365</v>
      </c>
      <c r="W3" s="59" t="s">
        <v>366</v>
      </c>
      <c r="X3" s="59" t="s">
        <v>362</v>
      </c>
      <c r="Y3" s="59" t="s">
        <v>19</v>
      </c>
      <c r="Z3" s="59" t="s">
        <v>20</v>
      </c>
      <c r="AA3" s="59" t="s">
        <v>363</v>
      </c>
      <c r="AB3" s="59" t="s">
        <v>396</v>
      </c>
      <c r="AC3" s="59" t="s">
        <v>364</v>
      </c>
      <c r="AD3" s="60" t="s">
        <v>371</v>
      </c>
      <c r="AE3" s="61" t="s">
        <v>369</v>
      </c>
      <c r="AF3" s="59" t="s">
        <v>20</v>
      </c>
      <c r="AG3" s="59" t="s">
        <v>363</v>
      </c>
      <c r="AH3" s="59" t="s">
        <v>396</v>
      </c>
      <c r="AI3" s="59" t="s">
        <v>364</v>
      </c>
      <c r="AJ3" s="59" t="s">
        <v>403</v>
      </c>
      <c r="AK3" s="59" t="s">
        <v>397</v>
      </c>
      <c r="AL3" s="60" t="s">
        <v>21</v>
      </c>
      <c r="AM3" s="62" t="s">
        <v>398</v>
      </c>
      <c r="AN3" s="61" t="s">
        <v>399</v>
      </c>
      <c r="AO3" s="63" t="s">
        <v>400</v>
      </c>
      <c r="AP3" s="63" t="s">
        <v>404</v>
      </c>
      <c r="AQ3" s="64" t="s">
        <v>401</v>
      </c>
    </row>
    <row r="4" spans="4:43" ht="12.75">
      <c r="D4" s="1"/>
      <c r="E4" s="1"/>
      <c r="F4" s="1"/>
      <c r="G4" s="87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8"/>
      <c r="U4" s="1"/>
      <c r="V4" s="1"/>
      <c r="W4" s="1"/>
      <c r="X4" s="1"/>
      <c r="Y4" s="1"/>
      <c r="Z4" s="1"/>
      <c r="AA4" s="1"/>
      <c r="AB4" s="1"/>
      <c r="AC4" s="2"/>
      <c r="AD4" s="87"/>
      <c r="AE4" s="2"/>
      <c r="AF4" s="1"/>
      <c r="AG4" s="1"/>
      <c r="AH4" s="1"/>
      <c r="AI4" s="2"/>
      <c r="AJ4" s="1"/>
      <c r="AK4" s="1"/>
      <c r="AL4" s="3"/>
      <c r="AM4" s="85"/>
      <c r="AN4" s="19"/>
      <c r="AO4" s="19"/>
      <c r="AP4" s="19"/>
      <c r="AQ4" s="86"/>
    </row>
    <row r="5" spans="1:43" s="12" customFormat="1" ht="12.75">
      <c r="A5" s="5"/>
      <c r="B5" s="6" t="s">
        <v>374</v>
      </c>
      <c r="C5" s="7">
        <v>6100143</v>
      </c>
      <c r="D5" s="9">
        <f>SUM('Table 6'!D3:D239)</f>
        <v>144087906</v>
      </c>
      <c r="E5" s="9">
        <f>SUM('Table 6'!E3:E239)</f>
        <v>47269990</v>
      </c>
      <c r="F5" s="9">
        <f>SUM('Table 6'!F3:F239)</f>
        <v>359390</v>
      </c>
      <c r="G5" s="10">
        <f>SUM('Table 6'!G3:G239)</f>
        <v>191717286</v>
      </c>
      <c r="H5" s="10">
        <f>SUM('Table 6'!H3:H239)</f>
        <v>7426785</v>
      </c>
      <c r="I5" s="9">
        <f>SUM('Table 6'!I3:I239)</f>
        <v>12098695</v>
      </c>
      <c r="J5" s="9">
        <f>SUM('Table 6'!J3:J239)</f>
        <v>4772598</v>
      </c>
      <c r="K5" s="9">
        <f>SUM('Table 6'!K3:K239)</f>
        <v>724069</v>
      </c>
      <c r="L5" s="9">
        <f>SUM('Table 6'!L3:L239)</f>
        <v>4690318</v>
      </c>
      <c r="M5" s="9">
        <f>SUM('Table 6'!M3:M239)</f>
        <v>14708692</v>
      </c>
      <c r="N5" s="9">
        <f>SUM('Table 6'!N3:N239)</f>
        <v>12851977</v>
      </c>
      <c r="O5" s="9">
        <f>SUM('Table 6'!O3:O239)</f>
        <v>1457105</v>
      </c>
      <c r="P5" s="9">
        <f>SUM('Table 6'!P3:P239)</f>
        <v>2649641</v>
      </c>
      <c r="Q5" s="9">
        <f>SUM('Table 6'!Q3:Q239)</f>
        <v>204367</v>
      </c>
      <c r="R5" s="9">
        <f>SUM('Table 6'!R3:R239)</f>
        <v>5473837</v>
      </c>
      <c r="S5" s="10">
        <f>SUM('Table 6'!S3:S239)</f>
        <v>59631299</v>
      </c>
      <c r="T5" s="9">
        <f>SUM('Table 6'!T3:T239)</f>
        <v>83277</v>
      </c>
      <c r="U5" s="9">
        <f>SUM('Table 6'!U3:U239)</f>
        <v>1594299</v>
      </c>
      <c r="V5" s="9">
        <f>SUM('Table 6'!V3:V239)</f>
        <v>493708</v>
      </c>
      <c r="W5" s="9">
        <f>SUM('Table 6'!W3:W239)</f>
        <v>4003235</v>
      </c>
      <c r="X5" s="9">
        <f>SUM('Table 6'!X3:X239)</f>
        <v>1389790</v>
      </c>
      <c r="Y5" s="9">
        <f>SUM('Table 6'!Y3:Y239)</f>
        <v>21492654</v>
      </c>
      <c r="Z5" s="9">
        <f>SUM('Table 6'!Z3:Z239)</f>
        <v>2243775</v>
      </c>
      <c r="AA5" s="9">
        <f>SUM('Table 6'!AA3:AA239)</f>
        <v>8439995</v>
      </c>
      <c r="AB5" s="9">
        <f>SUM('Table 6'!AB3:AB239)</f>
        <v>8931144</v>
      </c>
      <c r="AC5" s="9">
        <f>SUM('Table 6'!AC3:AC239)</f>
        <v>474506</v>
      </c>
      <c r="AD5" s="10">
        <f>SUM('Table 6'!AD3:AD239)</f>
        <v>49146383</v>
      </c>
      <c r="AE5" s="9">
        <f>SUM('Table 6'!AE3:AE239)</f>
        <v>643815</v>
      </c>
      <c r="AF5" s="9">
        <f>SUM('Table 6'!AF3:AF239)</f>
        <v>9886</v>
      </c>
      <c r="AG5" s="9">
        <f>SUM('Table 6'!AG3:AG239)</f>
        <v>57585</v>
      </c>
      <c r="AH5" s="9">
        <f>SUM('Table 6'!AH3:AH239)</f>
        <v>875465</v>
      </c>
      <c r="AI5" s="9">
        <f>SUM('Table 6'!AI3:AI239)</f>
        <v>44043</v>
      </c>
      <c r="AJ5" s="9">
        <f>SUM('Table 6'!AJ3:AJ239)</f>
        <v>42971864</v>
      </c>
      <c r="AK5" s="9">
        <f>SUM('Table 6'!AK3:AK239)</f>
        <v>2130716</v>
      </c>
      <c r="AL5" s="10">
        <f>SUM('Table 6'!AL3:AL239)</f>
        <v>499922</v>
      </c>
      <c r="AM5" s="10">
        <f>SUM('Table 6'!AM3:AM239)</f>
        <v>307921753</v>
      </c>
      <c r="AN5" s="9">
        <f>SUM('Table 6'!AN3:AN239)</f>
        <v>191357896</v>
      </c>
      <c r="AO5" s="9">
        <f>SUM('Table 6'!AO3:AO239)</f>
        <v>43212868</v>
      </c>
      <c r="AP5" s="9">
        <f>SUM('Table 6'!AP3:AP239)</f>
        <v>75481705</v>
      </c>
      <c r="AQ5" s="10">
        <f>SUM('Table 6'!AQ3:AQ239)</f>
        <v>310052469</v>
      </c>
    </row>
    <row r="6" spans="1:43" s="12" customFormat="1" ht="12.75">
      <c r="A6" s="5" t="s">
        <v>375</v>
      </c>
      <c r="B6" s="6" t="s">
        <v>376</v>
      </c>
      <c r="C6" s="7">
        <v>25848.063559322032</v>
      </c>
      <c r="D6" s="9">
        <f>AVERAGE('Table 6'!D3:D239)</f>
        <v>610541.9745762711</v>
      </c>
      <c r="E6" s="9">
        <f>AVERAGE('Table 6'!E3:E239)</f>
        <v>200296.56779661018</v>
      </c>
      <c r="F6" s="9">
        <f>AVERAGE('Table 6'!F3:F239)</f>
        <v>1604.419642857143</v>
      </c>
      <c r="G6" s="10">
        <f>AVERAGE('Table 6'!G3:G239)</f>
        <v>808933.6962025317</v>
      </c>
      <c r="H6" s="10">
        <f>AVERAGE('Table 6'!H3:H239)</f>
        <v>31874.61373390558</v>
      </c>
      <c r="I6" s="9">
        <f>AVERAGE('Table 6'!I3:I239)</f>
        <v>51265.65677966102</v>
      </c>
      <c r="J6" s="9">
        <f>AVERAGE('Table 6'!J3:J239)</f>
        <v>20222.872881355932</v>
      </c>
      <c r="K6" s="9">
        <f>AVERAGE('Table 6'!K3:K239)</f>
        <v>3068.0889830508477</v>
      </c>
      <c r="L6" s="9">
        <f>AVERAGE('Table 6'!L3:L239)</f>
        <v>19874.228813559323</v>
      </c>
      <c r="M6" s="9">
        <f>AVERAGE('Table 6'!M3:M239)</f>
        <v>62324.96610169492</v>
      </c>
      <c r="N6" s="9">
        <f>AVERAGE('Table 6'!N3:N239)</f>
        <v>54689.26382978723</v>
      </c>
      <c r="O6" s="9">
        <f>AVERAGE('Table 6'!O3:O239)</f>
        <v>6714.769585253456</v>
      </c>
      <c r="P6" s="9">
        <f>AVERAGE('Table 6'!P3:P239)</f>
        <v>12925.078048780488</v>
      </c>
      <c r="Q6" s="9">
        <f>AVERAGE('Table 6'!Q3:Q239)</f>
        <v>1026.9698492462312</v>
      </c>
      <c r="R6" s="9">
        <f>AVERAGE('Table 6'!R3:R239)</f>
        <v>23696.26406926407</v>
      </c>
      <c r="S6" s="10">
        <f>AVERAGE('Table 6'!S3:S239)</f>
        <v>251608.85654008438</v>
      </c>
      <c r="T6" s="9">
        <f>AVERAGE('Table 6'!T3:T239)</f>
        <v>412.26237623762376</v>
      </c>
      <c r="U6" s="9">
        <f>AVERAGE('Table 6'!U3:U239)</f>
        <v>7777.068292682927</v>
      </c>
      <c r="V6" s="9">
        <f>AVERAGE('Table 6'!V3:V239)</f>
        <v>2432.0591133004928</v>
      </c>
      <c r="W6" s="9">
        <f>AVERAGE('Table 6'!W3:W239)</f>
        <v>17330.021645021647</v>
      </c>
      <c r="X6" s="9">
        <f>AVERAGE('Table 6'!X3:X239)</f>
        <v>6122.422907488987</v>
      </c>
      <c r="Y6" s="9">
        <f>AVERAGE('Table 6'!Y3:Y239)</f>
        <v>91070.56779661016</v>
      </c>
      <c r="Z6" s="9">
        <f>AVERAGE('Table 6'!Z3:Z239)</f>
        <v>9507.521186440677</v>
      </c>
      <c r="AA6" s="9">
        <f>AVERAGE('Table 6'!AA3:AA239)</f>
        <v>35762.6906779661</v>
      </c>
      <c r="AB6" s="9">
        <f>AVERAGE('Table 6'!AB3:AB239)</f>
        <v>38831.06086956522</v>
      </c>
      <c r="AC6" s="9">
        <f>AVERAGE('Table 6'!AC3:AC239)</f>
        <v>2090.3348017621147</v>
      </c>
      <c r="AD6" s="10">
        <f>AVERAGE('Table 6'!AD3:AD239)</f>
        <v>207368.70464135022</v>
      </c>
      <c r="AE6" s="9">
        <f>AVERAGE('Table 6'!AE3:AE239)</f>
        <v>2874.1741071428573</v>
      </c>
      <c r="AF6" s="9">
        <f>AVERAGE('Table 6'!AF3:AF239)</f>
        <v>44.33183856502242</v>
      </c>
      <c r="AG6" s="9">
        <f>AVERAGE('Table 6'!AG3:AG239)</f>
        <v>259.3918918918919</v>
      </c>
      <c r="AH6" s="9">
        <f>AVERAGE('Table 6'!AH3:AH239)</f>
        <v>3961.3800904977375</v>
      </c>
      <c r="AI6" s="9">
        <f>AVERAGE('Table 6'!AI3:AI239)</f>
        <v>197.50224215246638</v>
      </c>
      <c r="AJ6" s="9">
        <f>AVERAGE('Table 6'!AJ3:AJ239)</f>
        <v>181315.88185654007</v>
      </c>
      <c r="AK6" s="9">
        <f>AVERAGE('Table 6'!AK3:AK239)</f>
        <v>8990.362869198312</v>
      </c>
      <c r="AL6" s="10">
        <f>AVERAGE('Table 6'!AL3:AL239)</f>
        <v>2241.8026905829597</v>
      </c>
      <c r="AM6" s="10">
        <f>AVERAGE('Table 6'!AM3:AM239)</f>
        <v>1299247.9029535865</v>
      </c>
      <c r="AN6" s="9">
        <f>AVERAGE('Table 6'!AN3:AN239)</f>
        <v>807417.282700422</v>
      </c>
      <c r="AO6" s="9">
        <f>AVERAGE('Table 6'!AO3:AO239)</f>
        <v>182332.77637130802</v>
      </c>
      <c r="AP6" s="9">
        <f>AVERAGE('Table 6'!AP3:AP239)</f>
        <v>318488.20675105485</v>
      </c>
      <c r="AQ6" s="10">
        <f>AVERAGE('Table 6'!AQ3:AQ239)</f>
        <v>1308238.2658227847</v>
      </c>
    </row>
    <row r="7" spans="1:43" s="12" customFormat="1" ht="12.75">
      <c r="A7" s="5"/>
      <c r="B7" s="6" t="s">
        <v>377</v>
      </c>
      <c r="C7" s="7">
        <v>8844</v>
      </c>
      <c r="D7" s="9">
        <f>MEDIAN('Table 6'!D3:D239)</f>
        <v>233504</v>
      </c>
      <c r="E7" s="9">
        <f>MEDIAN('Table 6'!E3:E239)</f>
        <v>44058</v>
      </c>
      <c r="F7" s="9">
        <f>MEDIAN('Table 6'!F3:F239)</f>
        <v>0</v>
      </c>
      <c r="G7" s="10">
        <f>MEDIAN('Table 6'!G3:G239)</f>
        <v>286910</v>
      </c>
      <c r="H7" s="10">
        <f>MEDIAN('Table 6'!H3:H239)</f>
        <v>11704</v>
      </c>
      <c r="I7" s="9">
        <f>MEDIAN('Table 6'!I3:I239)</f>
        <v>12374</v>
      </c>
      <c r="J7" s="9">
        <f>MEDIAN('Table 6'!J3:J239)</f>
        <v>7917.5</v>
      </c>
      <c r="K7" s="9">
        <f>MEDIAN('Table 6'!K3:K239)</f>
        <v>435</v>
      </c>
      <c r="L7" s="9">
        <f>MEDIAN('Table 6'!L3:L239)</f>
        <v>9323.5</v>
      </c>
      <c r="M7" s="9">
        <f>MEDIAN('Table 6'!M3:M239)</f>
        <v>21185</v>
      </c>
      <c r="N7" s="9">
        <f>MEDIAN('Table 6'!N3:N239)</f>
        <v>13621</v>
      </c>
      <c r="O7" s="9">
        <f>MEDIAN('Table 6'!O3:O239)</f>
        <v>110</v>
      </c>
      <c r="P7" s="9">
        <f>MEDIAN('Table 6'!P3:P239)</f>
        <v>0</v>
      </c>
      <c r="Q7" s="9">
        <f>MEDIAN('Table 6'!Q3:Q239)</f>
        <v>0</v>
      </c>
      <c r="R7" s="9">
        <f>MEDIAN('Table 6'!R3:R239)</f>
        <v>1252</v>
      </c>
      <c r="S7" s="10">
        <f>MEDIAN('Table 6'!S3:S239)</f>
        <v>85884</v>
      </c>
      <c r="T7" s="9">
        <f>MEDIAN('Table 6'!T3:T239)</f>
        <v>0</v>
      </c>
      <c r="U7" s="9">
        <f>MEDIAN('Table 6'!U3:U239)</f>
        <v>0</v>
      </c>
      <c r="V7" s="9">
        <f>MEDIAN('Table 6'!V3:V239)</f>
        <v>0</v>
      </c>
      <c r="W7" s="9">
        <f>MEDIAN('Table 6'!W3:W239)</f>
        <v>3663</v>
      </c>
      <c r="X7" s="9">
        <f>MEDIAN('Table 6'!X3:X239)</f>
        <v>0</v>
      </c>
      <c r="Y7" s="9">
        <f>MEDIAN('Table 6'!Y3:Y239)</f>
        <v>29152</v>
      </c>
      <c r="Z7" s="9">
        <f>MEDIAN('Table 6'!Z3:Z239)</f>
        <v>3794.5</v>
      </c>
      <c r="AA7" s="9">
        <f>MEDIAN('Table 6'!AA3:AA239)</f>
        <v>9252.5</v>
      </c>
      <c r="AB7" s="9">
        <f>MEDIAN('Table 6'!AB3:AB239)</f>
        <v>5468.5</v>
      </c>
      <c r="AC7" s="9">
        <f>MEDIAN('Table 6'!AC3:AC239)</f>
        <v>0</v>
      </c>
      <c r="AD7" s="10">
        <f>MEDIAN('Table 6'!AD3:AD239)</f>
        <v>61825</v>
      </c>
      <c r="AE7" s="9">
        <f>MEDIAN('Table 6'!AE3:AE239)</f>
        <v>0</v>
      </c>
      <c r="AF7" s="9">
        <f>MEDIAN('Table 6'!AF3:AF239)</f>
        <v>0</v>
      </c>
      <c r="AG7" s="9">
        <f>MEDIAN('Table 6'!AG3:AG239)</f>
        <v>0</v>
      </c>
      <c r="AH7" s="9">
        <f>MEDIAN('Table 6'!AH3:AH239)</f>
        <v>0</v>
      </c>
      <c r="AI7" s="9">
        <f>MEDIAN('Table 6'!AI3:AI239)</f>
        <v>0</v>
      </c>
      <c r="AJ7" s="9">
        <f>MEDIAN('Table 6'!AJ3:AJ239)</f>
        <v>50827</v>
      </c>
      <c r="AK7" s="9">
        <f>MEDIAN('Table 6'!AK3:AK239)</f>
        <v>165</v>
      </c>
      <c r="AL7" s="10">
        <f>MEDIAN('Table 6'!AL3:AL239)</f>
        <v>0</v>
      </c>
      <c r="AM7" s="10">
        <f>MEDIAN('Table 6'!AM3:AM239)</f>
        <v>443532</v>
      </c>
      <c r="AN7" s="9">
        <f>MEDIAN('Table 6'!AN3:AN239)</f>
        <v>285910</v>
      </c>
      <c r="AO7" s="9">
        <f>MEDIAN('Table 6'!AO3:AO239)</f>
        <v>50143</v>
      </c>
      <c r="AP7" s="9">
        <f>MEDIAN('Table 6'!AP3:AP239)</f>
        <v>112611</v>
      </c>
      <c r="AQ7" s="10">
        <f>MEDIAN('Table 6'!AQ3:AQ239)</f>
        <v>444969</v>
      </c>
    </row>
    <row r="8" spans="1:43" s="12" customFormat="1" ht="12.75">
      <c r="A8" s="5" t="s">
        <v>378</v>
      </c>
      <c r="B8" s="5"/>
      <c r="C8" s="7"/>
      <c r="G8" s="4"/>
      <c r="H8" s="4"/>
      <c r="S8" s="4"/>
      <c r="AD8" s="4"/>
      <c r="AL8" s="4"/>
      <c r="AM8" s="4"/>
      <c r="AQ8" s="4"/>
    </row>
    <row r="9" spans="1:43" s="12" customFormat="1" ht="12.75">
      <c r="A9" s="5" t="s">
        <v>379</v>
      </c>
      <c r="B9" s="6" t="s">
        <v>380</v>
      </c>
      <c r="C9" s="7">
        <v>3945949</v>
      </c>
      <c r="D9" s="9">
        <f>SUM('Table 6'!D3:D35)</f>
        <v>21978783</v>
      </c>
      <c r="E9" s="9">
        <f>SUM('Table 6'!E3:E35)</f>
        <v>7983399</v>
      </c>
      <c r="F9" s="9">
        <f>SUM('Table 6'!F3:F35)</f>
        <v>7748</v>
      </c>
      <c r="G9" s="10">
        <f>SUM('Table 6'!G3:G35)</f>
        <v>29969930</v>
      </c>
      <c r="H9" s="10">
        <f>SUM('Table 6'!H3:H35)</f>
        <v>1226298</v>
      </c>
      <c r="I9" s="9">
        <f>SUM('Table 6'!I3:I35)</f>
        <v>1511598</v>
      </c>
      <c r="J9" s="9">
        <f>SUM('Table 6'!J3:J35)</f>
        <v>618573</v>
      </c>
      <c r="K9" s="9">
        <f>SUM('Table 6'!K3:K35)</f>
        <v>34364</v>
      </c>
      <c r="L9" s="9">
        <f>SUM('Table 6'!L3:L35)</f>
        <v>782226</v>
      </c>
      <c r="M9" s="9">
        <f>SUM('Table 6'!M3:M35)</f>
        <v>2197161</v>
      </c>
      <c r="N9" s="9">
        <f>SUM('Table 6'!N3:N35)</f>
        <v>2340817</v>
      </c>
      <c r="O9" s="9">
        <f>SUM('Table 6'!O3:O35)</f>
        <v>129880</v>
      </c>
      <c r="P9" s="9">
        <f>SUM('Table 6'!P3:P35)</f>
        <v>6099</v>
      </c>
      <c r="Q9" s="9">
        <f>SUM('Table 6'!Q3:Q35)</f>
        <v>46509</v>
      </c>
      <c r="R9" s="9">
        <f>SUM('Table 6'!R3:R35)</f>
        <v>610226</v>
      </c>
      <c r="S9" s="10">
        <f>SUM('Table 6'!S3:S35)</f>
        <v>8277453</v>
      </c>
      <c r="T9" s="9">
        <f>SUM('Table 6'!T3:T35)</f>
        <v>0</v>
      </c>
      <c r="U9" s="9">
        <f>SUM('Table 6'!U3:U35)</f>
        <v>4961</v>
      </c>
      <c r="V9" s="9">
        <f>SUM('Table 6'!V3:V35)</f>
        <v>49085</v>
      </c>
      <c r="W9" s="9">
        <f>SUM('Table 6'!W3:W35)</f>
        <v>1135543</v>
      </c>
      <c r="X9" s="9">
        <f>SUM('Table 6'!X3:X35)</f>
        <v>125588</v>
      </c>
      <c r="Y9" s="9">
        <f>SUM('Table 6'!Y3:Y35)</f>
        <v>3697286</v>
      </c>
      <c r="Z9" s="9">
        <f>SUM('Table 6'!Z3:Z35)</f>
        <v>425706</v>
      </c>
      <c r="AA9" s="9">
        <f>SUM('Table 6'!AA3:AA35)</f>
        <v>921599</v>
      </c>
      <c r="AB9" s="9">
        <f>SUM('Table 6'!AB3:AB35)</f>
        <v>1208242</v>
      </c>
      <c r="AC9" s="9">
        <f>SUM('Table 6'!AC3:AC35)</f>
        <v>33243</v>
      </c>
      <c r="AD9" s="10">
        <f>SUM('Table 6'!AD3:AD35)</f>
        <v>7601253</v>
      </c>
      <c r="AE9" s="9">
        <f>SUM('Table 6'!AE3:AE35)</f>
        <v>271120</v>
      </c>
      <c r="AF9" s="9">
        <f>SUM('Table 6'!AF3:AF35)</f>
        <v>1016</v>
      </c>
      <c r="AG9" s="9">
        <f>SUM('Table 6'!AG3:AG35)</f>
        <v>3995</v>
      </c>
      <c r="AH9" s="9">
        <f>SUM('Table 6'!AH3:AH35)</f>
        <v>37333</v>
      </c>
      <c r="AI9" s="9">
        <f>SUM('Table 6'!AI3:AI35)</f>
        <v>3414</v>
      </c>
      <c r="AJ9" s="9">
        <f>SUM('Table 6'!AJ3:AJ35)</f>
        <v>6411664</v>
      </c>
      <c r="AK9" s="9">
        <f>SUM('Table 6'!AK3:AK35)</f>
        <v>361759</v>
      </c>
      <c r="AL9" s="10">
        <f>SUM('Table 6'!AL3:AL35)</f>
        <v>44881</v>
      </c>
      <c r="AM9" s="10">
        <f>SUM('Table 6'!AM3:AM35)</f>
        <v>47074934</v>
      </c>
      <c r="AN9" s="9">
        <f>SUM('Table 6'!AN3:AN35)</f>
        <v>29962182</v>
      </c>
      <c r="AO9" s="9">
        <f>SUM('Table 6'!AO3:AO35)</f>
        <v>6602954</v>
      </c>
      <c r="AP9" s="9">
        <f>SUM('Table 6'!AP3:AP35)</f>
        <v>10871557</v>
      </c>
      <c r="AQ9" s="10">
        <f>SUM('Table 6'!AQ3:AQ35)</f>
        <v>47436693</v>
      </c>
    </row>
    <row r="10" spans="2:43" s="12" customFormat="1" ht="12.75">
      <c r="B10" s="6" t="s">
        <v>381</v>
      </c>
      <c r="C10" s="7">
        <v>123311</v>
      </c>
      <c r="D10" s="9">
        <f>AVERAGE('Table 6'!D3:D35)</f>
        <v>666023.7272727273</v>
      </c>
      <c r="E10" s="9">
        <f>AVERAGE('Table 6'!E3:E35)</f>
        <v>241921.18181818182</v>
      </c>
      <c r="F10" s="9">
        <f>AVERAGE('Table 6'!F3:F35)</f>
        <v>242.125</v>
      </c>
      <c r="G10" s="10">
        <f>AVERAGE('Table 6'!G3:G35)</f>
        <v>908179.696969697</v>
      </c>
      <c r="H10" s="10">
        <f>AVERAGE('Table 6'!H3:H35)</f>
        <v>39558</v>
      </c>
      <c r="I10" s="9">
        <f>AVERAGE('Table 6'!I3:I35)</f>
        <v>45806</v>
      </c>
      <c r="J10" s="9">
        <f>AVERAGE('Table 6'!J3:J35)</f>
        <v>18744.636363636364</v>
      </c>
      <c r="K10" s="9">
        <f>AVERAGE('Table 6'!K3:K35)</f>
        <v>1041.3333333333333</v>
      </c>
      <c r="L10" s="9">
        <f>AVERAGE('Table 6'!L3:L35)</f>
        <v>23703.81818181818</v>
      </c>
      <c r="M10" s="9">
        <f>AVERAGE('Table 6'!M3:M35)</f>
        <v>66580.63636363637</v>
      </c>
      <c r="N10" s="9">
        <f>AVERAGE('Table 6'!N3:N35)</f>
        <v>70933.84848484848</v>
      </c>
      <c r="O10" s="9">
        <f>AVERAGE('Table 6'!O3:O35)</f>
        <v>4995.384615384615</v>
      </c>
      <c r="P10" s="9">
        <f>AVERAGE('Table 6'!P3:P35)</f>
        <v>254.125</v>
      </c>
      <c r="Q10" s="9">
        <f>AVERAGE('Table 6'!Q3:Q35)</f>
        <v>1937.875</v>
      </c>
      <c r="R10" s="9">
        <f>AVERAGE('Table 6'!R3:R35)</f>
        <v>18491.696969696968</v>
      </c>
      <c r="S10" s="10">
        <f>AVERAGE('Table 6'!S3:S35)</f>
        <v>250831.9090909091</v>
      </c>
      <c r="T10" s="9">
        <f>AVERAGE('Table 6'!T3:T35)</f>
        <v>0</v>
      </c>
      <c r="U10" s="9">
        <f>AVERAGE('Table 6'!U3:U35)</f>
        <v>198.44</v>
      </c>
      <c r="V10" s="9">
        <f>AVERAGE('Table 6'!V3:V35)</f>
        <v>1963.4</v>
      </c>
      <c r="W10" s="9">
        <f>AVERAGE('Table 6'!W3:W35)</f>
        <v>34410.393939393936</v>
      </c>
      <c r="X10" s="9">
        <f>AVERAGE('Table 6'!X3:X35)</f>
        <v>4186.266666666666</v>
      </c>
      <c r="Y10" s="9">
        <f>AVERAGE('Table 6'!Y3:Y35)</f>
        <v>112038.9696969697</v>
      </c>
      <c r="Z10" s="9">
        <f>AVERAGE('Table 6'!Z3:Z35)</f>
        <v>12900.181818181818</v>
      </c>
      <c r="AA10" s="9">
        <f>AVERAGE('Table 6'!AA3:AA35)</f>
        <v>27927.242424242424</v>
      </c>
      <c r="AB10" s="9">
        <f>AVERAGE('Table 6'!AB3:AB35)</f>
        <v>36613.393939393936</v>
      </c>
      <c r="AC10" s="9">
        <f>AVERAGE('Table 6'!AC3:AC35)</f>
        <v>1108.1</v>
      </c>
      <c r="AD10" s="10">
        <f>AVERAGE('Table 6'!AD3:AD35)</f>
        <v>230341</v>
      </c>
      <c r="AE10" s="9">
        <f>AVERAGE('Table 6'!AE3:AE35)</f>
        <v>9037.333333333334</v>
      </c>
      <c r="AF10" s="9">
        <f>AVERAGE('Table 6'!AF3:AF35)</f>
        <v>33.86666666666667</v>
      </c>
      <c r="AG10" s="9">
        <f>AVERAGE('Table 6'!AG3:AG35)</f>
        <v>133.16666666666666</v>
      </c>
      <c r="AH10" s="9">
        <f>AVERAGE('Table 6'!AH3:AH35)</f>
        <v>1244.4333333333334</v>
      </c>
      <c r="AI10" s="9">
        <f>AVERAGE('Table 6'!AI3:AI35)</f>
        <v>113.8</v>
      </c>
      <c r="AJ10" s="9">
        <f>AVERAGE('Table 6'!AJ3:AJ35)</f>
        <v>194292.84848484848</v>
      </c>
      <c r="AK10" s="9">
        <f>AVERAGE('Table 6'!AK3:AK35)</f>
        <v>10962.39393939394</v>
      </c>
      <c r="AL10" s="10">
        <f>AVERAGE('Table 6'!AL3:AL35)</f>
        <v>1547.6206896551723</v>
      </c>
      <c r="AM10" s="10">
        <f>AVERAGE('Table 6'!AM3:AM35)</f>
        <v>1426513.1515151516</v>
      </c>
      <c r="AN10" s="9">
        <f>AVERAGE('Table 6'!AN3:AN35)</f>
        <v>907944.9090909091</v>
      </c>
      <c r="AO10" s="9">
        <f>AVERAGE('Table 6'!AO3:AO35)</f>
        <v>200089.51515151514</v>
      </c>
      <c r="AP10" s="9">
        <f>AVERAGE('Table 6'!AP3:AP35)</f>
        <v>329441.1212121212</v>
      </c>
      <c r="AQ10" s="10">
        <f>AVERAGE('Table 6'!AQ3:AQ35)</f>
        <v>1437475.5454545454</v>
      </c>
    </row>
    <row r="11" spans="1:43" s="12" customFormat="1" ht="12.75">
      <c r="A11" s="5" t="s">
        <v>382</v>
      </c>
      <c r="B11" s="6" t="s">
        <v>383</v>
      </c>
      <c r="C11" s="7">
        <v>76342</v>
      </c>
      <c r="D11" s="9">
        <f>MEDIAN('Table 6'!D3:D35)</f>
        <v>219302</v>
      </c>
      <c r="E11" s="9">
        <f>MEDIAN('Table 6'!E3:E35)</f>
        <v>37246</v>
      </c>
      <c r="F11" s="9">
        <f>MEDIAN('Table 6'!F3:F35)</f>
        <v>0</v>
      </c>
      <c r="G11" s="10">
        <f>MEDIAN('Table 6'!G3:G35)</f>
        <v>236079</v>
      </c>
      <c r="H11" s="10">
        <f>MEDIAN('Table 6'!H3:H35)</f>
        <v>12965</v>
      </c>
      <c r="I11" s="9">
        <f>MEDIAN('Table 6'!I3:I35)</f>
        <v>11404</v>
      </c>
      <c r="J11" s="9">
        <f>MEDIAN('Table 6'!J3:J35)</f>
        <v>7500</v>
      </c>
      <c r="K11" s="9">
        <f>MEDIAN('Table 6'!K3:K35)</f>
        <v>410</v>
      </c>
      <c r="L11" s="9">
        <f>MEDIAN('Table 6'!L3:L35)</f>
        <v>7876</v>
      </c>
      <c r="M11" s="9">
        <f>MEDIAN('Table 6'!M3:M35)</f>
        <v>21080</v>
      </c>
      <c r="N11" s="9">
        <f>MEDIAN('Table 6'!N3:N35)</f>
        <v>13227</v>
      </c>
      <c r="O11" s="9">
        <f>MEDIAN('Table 6'!O3:O35)</f>
        <v>23.5</v>
      </c>
      <c r="P11" s="9">
        <f>MEDIAN('Table 6'!P3:P35)</f>
        <v>0</v>
      </c>
      <c r="Q11" s="9">
        <f>MEDIAN('Table 6'!Q3:Q35)</f>
        <v>0</v>
      </c>
      <c r="R11" s="9">
        <f>MEDIAN('Table 6'!R3:R35)</f>
        <v>1176</v>
      </c>
      <c r="S11" s="10">
        <f>MEDIAN('Table 6'!S3:S35)</f>
        <v>82019</v>
      </c>
      <c r="T11" s="9">
        <f>MEDIAN('Table 6'!T3:T35)</f>
        <v>0</v>
      </c>
      <c r="U11" s="9">
        <f>MEDIAN('Table 6'!U3:U35)</f>
        <v>0</v>
      </c>
      <c r="V11" s="9">
        <f>MEDIAN('Table 6'!V3:V35)</f>
        <v>0</v>
      </c>
      <c r="W11" s="9">
        <f>MEDIAN('Table 6'!W3:W35)</f>
        <v>6017</v>
      </c>
      <c r="X11" s="9">
        <f>MEDIAN('Table 6'!X3:X35)</f>
        <v>0</v>
      </c>
      <c r="Y11" s="9">
        <f>MEDIAN('Table 6'!Y3:Y35)</f>
        <v>28076</v>
      </c>
      <c r="Z11" s="9">
        <f>MEDIAN('Table 6'!Z3:Z35)</f>
        <v>3157</v>
      </c>
      <c r="AA11" s="9">
        <f>MEDIAN('Table 6'!AA3:AA35)</f>
        <v>10300</v>
      </c>
      <c r="AB11" s="9">
        <f>MEDIAN('Table 6'!AB3:AB35)</f>
        <v>3738</v>
      </c>
      <c r="AC11" s="9">
        <f>MEDIAN('Table 6'!AC3:AC35)</f>
        <v>0</v>
      </c>
      <c r="AD11" s="10">
        <f>MEDIAN('Table 6'!AD3:AD35)</f>
        <v>68301</v>
      </c>
      <c r="AE11" s="9">
        <f>MEDIAN('Table 6'!AE3:AE35)</f>
        <v>23</v>
      </c>
      <c r="AF11" s="9">
        <f>MEDIAN('Table 6'!AF3:AF35)</f>
        <v>0</v>
      </c>
      <c r="AG11" s="9">
        <f>MEDIAN('Table 6'!AG3:AG35)</f>
        <v>0</v>
      </c>
      <c r="AH11" s="9">
        <f>MEDIAN('Table 6'!AH3:AH35)</f>
        <v>0</v>
      </c>
      <c r="AI11" s="9">
        <f>MEDIAN('Table 6'!AI3:AI35)</f>
        <v>0</v>
      </c>
      <c r="AJ11" s="9">
        <f>MEDIAN('Table 6'!AJ3:AJ35)</f>
        <v>45954</v>
      </c>
      <c r="AK11" s="9">
        <f>MEDIAN('Table 6'!AK3:AK35)</f>
        <v>244</v>
      </c>
      <c r="AL11" s="10">
        <f>MEDIAN('Table 6'!AL3:AL35)</f>
        <v>0</v>
      </c>
      <c r="AM11" s="10">
        <f>MEDIAN('Table 6'!AM3:AM35)</f>
        <v>441839</v>
      </c>
      <c r="AN11" s="9">
        <f>MEDIAN('Table 6'!AN3:AN35)</f>
        <v>236079</v>
      </c>
      <c r="AO11" s="9">
        <f>MEDIAN('Table 6'!AO3:AO35)</f>
        <v>45954</v>
      </c>
      <c r="AP11" s="9">
        <f>MEDIAN('Table 6'!AP3:AP35)</f>
        <v>103216</v>
      </c>
      <c r="AQ11" s="10">
        <f>MEDIAN('Table 6'!AQ3:AQ35)</f>
        <v>441839</v>
      </c>
    </row>
    <row r="12" spans="1:43" s="12" customFormat="1" ht="12.75">
      <c r="A12" s="5"/>
      <c r="B12" s="5"/>
      <c r="C12" s="7"/>
      <c r="G12" s="4"/>
      <c r="H12" s="4"/>
      <c r="S12" s="4"/>
      <c r="AD12" s="4"/>
      <c r="AL12" s="4"/>
      <c r="AM12" s="4"/>
      <c r="AQ12" s="4"/>
    </row>
    <row r="13" spans="1:43" s="12" customFormat="1" ht="12.75">
      <c r="A13" s="5" t="s">
        <v>384</v>
      </c>
      <c r="B13" s="6" t="s">
        <v>385</v>
      </c>
      <c r="C13" s="7">
        <v>1664308</v>
      </c>
      <c r="D13" s="9">
        <f>SUM('Table 6'!D36:D114)</f>
        <v>61603401</v>
      </c>
      <c r="E13" s="9">
        <f>SUM('Table 6'!E36:E114)</f>
        <v>20941361</v>
      </c>
      <c r="F13" s="9">
        <f>SUM('Table 6'!F36:F114)</f>
        <v>93254</v>
      </c>
      <c r="G13" s="10">
        <f>SUM('Table 6'!G36:G114)</f>
        <v>82638016</v>
      </c>
      <c r="H13" s="10">
        <f>SUM('Table 6'!H36:H114)</f>
        <v>3106785</v>
      </c>
      <c r="I13" s="9">
        <f>SUM('Table 6'!I36:I114)</f>
        <v>5083518</v>
      </c>
      <c r="J13" s="9">
        <f>SUM('Table 6'!J36:J114)</f>
        <v>2006067</v>
      </c>
      <c r="K13" s="9">
        <f>SUM('Table 6'!K36:K114)</f>
        <v>503867</v>
      </c>
      <c r="L13" s="9">
        <f>SUM('Table 6'!L36:L114)</f>
        <v>2026780</v>
      </c>
      <c r="M13" s="9">
        <f>SUM('Table 6'!M36:M114)</f>
        <v>6492479</v>
      </c>
      <c r="N13" s="9">
        <f>SUM('Table 6'!N36:N114)</f>
        <v>6284984</v>
      </c>
      <c r="O13" s="9">
        <f>SUM('Table 6'!O36:O114)</f>
        <v>885323</v>
      </c>
      <c r="P13" s="9">
        <f>SUM('Table 6'!P36:P114)</f>
        <v>175952</v>
      </c>
      <c r="Q13" s="9">
        <f>SUM('Table 6'!Q36:Q114)</f>
        <v>37557</v>
      </c>
      <c r="R13" s="9">
        <f>SUM('Table 6'!R36:R114)</f>
        <v>2939061</v>
      </c>
      <c r="S13" s="10">
        <f>SUM('Table 6'!S36:S114)</f>
        <v>26435588</v>
      </c>
      <c r="T13" s="9">
        <f>SUM('Table 6'!T36:T114)</f>
        <v>83000</v>
      </c>
      <c r="U13" s="9">
        <f>SUM('Table 6'!U36:U114)</f>
        <v>1393693</v>
      </c>
      <c r="V13" s="9">
        <f>SUM('Table 6'!V36:V114)</f>
        <v>124268</v>
      </c>
      <c r="W13" s="9">
        <f>SUM('Table 6'!W36:W114)</f>
        <v>1261092</v>
      </c>
      <c r="X13" s="9">
        <f>SUM('Table 6'!X36:X114)</f>
        <v>669888</v>
      </c>
      <c r="Y13" s="9">
        <f>SUM('Table 6'!Y36:Y114)</f>
        <v>8808989</v>
      </c>
      <c r="Z13" s="9">
        <f>SUM('Table 6'!Z36:Z114)</f>
        <v>763115</v>
      </c>
      <c r="AA13" s="9">
        <f>SUM('Table 6'!AA36:AA114)</f>
        <v>3924867</v>
      </c>
      <c r="AB13" s="9">
        <f>SUM('Table 6'!AB36:AB114)</f>
        <v>4495961</v>
      </c>
      <c r="AC13" s="9">
        <f>SUM('Table 6'!AC36:AC114)</f>
        <v>285058</v>
      </c>
      <c r="AD13" s="10">
        <f>SUM('Table 6'!AD36:AD114)</f>
        <v>21809931</v>
      </c>
      <c r="AE13" s="9">
        <f>SUM('Table 6'!AE36:AE114)</f>
        <v>195534</v>
      </c>
      <c r="AF13" s="9">
        <f>SUM('Table 6'!AF36:AF114)</f>
        <v>4885</v>
      </c>
      <c r="AG13" s="9">
        <f>SUM('Table 6'!AG36:AG114)</f>
        <v>23102</v>
      </c>
      <c r="AH13" s="9">
        <f>SUM('Table 6'!AH36:AH114)</f>
        <v>746961</v>
      </c>
      <c r="AI13" s="9">
        <f>SUM('Table 6'!AI36:AI114)</f>
        <v>7889</v>
      </c>
      <c r="AJ13" s="9">
        <f>SUM('Table 6'!AJ36:AJ114)</f>
        <v>18947878</v>
      </c>
      <c r="AK13" s="9">
        <f>SUM('Table 6'!AK36:AK114)</f>
        <v>1256699</v>
      </c>
      <c r="AL13" s="10">
        <f>SUM('Table 6'!AL36:AL114)</f>
        <v>278328</v>
      </c>
      <c r="AM13" s="10">
        <f>SUM('Table 6'!AM36:AM114)</f>
        <v>133990320</v>
      </c>
      <c r="AN13" s="9">
        <f>SUM('Table 6'!AN36:AN114)</f>
        <v>82544762</v>
      </c>
      <c r="AO13" s="9">
        <f>SUM('Table 6'!AO36:AO114)</f>
        <v>19256361</v>
      </c>
      <c r="AP13" s="9">
        <f>SUM('Table 6'!AP36:AP114)</f>
        <v>33445896</v>
      </c>
      <c r="AQ13" s="10">
        <f>SUM('Table 6'!AQ36:AQ114)</f>
        <v>135247019</v>
      </c>
    </row>
    <row r="14" spans="1:43" s="12" customFormat="1" ht="12.75">
      <c r="A14" s="7"/>
      <c r="B14" s="6" t="s">
        <v>386</v>
      </c>
      <c r="C14" s="7">
        <v>21067.189873417723</v>
      </c>
      <c r="D14" s="9">
        <f>AVERAGE('Table 6'!D36:D114)</f>
        <v>789787.1923076923</v>
      </c>
      <c r="E14" s="9">
        <f>AVERAGE('Table 6'!E36:E114)</f>
        <v>268478.9871794872</v>
      </c>
      <c r="F14" s="9">
        <f>AVERAGE('Table 6'!F36:F114)</f>
        <v>1227.0263157894738</v>
      </c>
      <c r="G14" s="10">
        <f>AVERAGE('Table 6'!G36:G114)</f>
        <v>1046050.835443038</v>
      </c>
      <c r="H14" s="10">
        <f>AVERAGE('Table 6'!H36:H114)</f>
        <v>39830.57692307692</v>
      </c>
      <c r="I14" s="9">
        <f>AVERAGE('Table 6'!I36:I114)</f>
        <v>65173.307692307695</v>
      </c>
      <c r="J14" s="9">
        <f>AVERAGE('Table 6'!J36:J114)</f>
        <v>25718.80769230769</v>
      </c>
      <c r="K14" s="9">
        <f>AVERAGE('Table 6'!K36:K114)</f>
        <v>6459.833333333333</v>
      </c>
      <c r="L14" s="9">
        <f>AVERAGE('Table 6'!L36:L114)</f>
        <v>25984.358974358973</v>
      </c>
      <c r="M14" s="9">
        <f>AVERAGE('Table 6'!M36:M114)</f>
        <v>83236.91025641025</v>
      </c>
      <c r="N14" s="9">
        <f>AVERAGE('Table 6'!N36:N114)</f>
        <v>80576.71794871795</v>
      </c>
      <c r="O14" s="9">
        <f>AVERAGE('Table 6'!O36:O114)</f>
        <v>12127.712328767124</v>
      </c>
      <c r="P14" s="9">
        <f>AVERAGE('Table 6'!P36:P114)</f>
        <v>2443.777777777778</v>
      </c>
      <c r="Q14" s="9">
        <f>AVERAGE('Table 6'!Q36:Q114)</f>
        <v>528.9718309859155</v>
      </c>
      <c r="R14" s="9">
        <f>AVERAGE('Table 6'!R36:R114)</f>
        <v>38169.62337662338</v>
      </c>
      <c r="S14" s="10">
        <f>AVERAGE('Table 6'!S36:S114)</f>
        <v>334627.69620253163</v>
      </c>
      <c r="T14" s="9">
        <f>AVERAGE('Table 6'!T36:T114)</f>
        <v>1185.7142857142858</v>
      </c>
      <c r="U14" s="9">
        <f>AVERAGE('Table 6'!U36:U114)</f>
        <v>19091.68493150685</v>
      </c>
      <c r="V14" s="9">
        <f>AVERAGE('Table 6'!V36:V114)</f>
        <v>1725.9444444444443</v>
      </c>
      <c r="W14" s="9">
        <f>AVERAGE('Table 6'!W36:W114)</f>
        <v>16814.56</v>
      </c>
      <c r="X14" s="9">
        <f>AVERAGE('Table 6'!X36:X114)</f>
        <v>8814.315789473685</v>
      </c>
      <c r="Y14" s="9">
        <f>AVERAGE('Table 6'!Y36:Y114)</f>
        <v>112935.7564102564</v>
      </c>
      <c r="Z14" s="9">
        <f>AVERAGE('Table 6'!Z36:Z114)</f>
        <v>9783.52564102564</v>
      </c>
      <c r="AA14" s="9">
        <f>AVERAGE('Table 6'!AA36:AA114)</f>
        <v>50318.807692307695</v>
      </c>
      <c r="AB14" s="9">
        <f>AVERAGE('Table 6'!AB36:AB114)</f>
        <v>59946.14666666667</v>
      </c>
      <c r="AC14" s="9">
        <f>AVERAGE('Table 6'!AC36:AC114)</f>
        <v>3852.135135135135</v>
      </c>
      <c r="AD14" s="10">
        <f>AVERAGE('Table 6'!AD36:AD114)</f>
        <v>276075.0759493671</v>
      </c>
      <c r="AE14" s="9">
        <f>AVERAGE('Table 6'!AE36:AE114)</f>
        <v>2607.12</v>
      </c>
      <c r="AF14" s="9">
        <f>AVERAGE('Table 6'!AF36:AF114)</f>
        <v>65.13333333333334</v>
      </c>
      <c r="AG14" s="9">
        <f>AVERAGE('Table 6'!AG36:AG114)</f>
        <v>312.18918918918916</v>
      </c>
      <c r="AH14" s="9">
        <f>AVERAGE('Table 6'!AH36:AH114)</f>
        <v>9959.48</v>
      </c>
      <c r="AI14" s="9">
        <f>AVERAGE('Table 6'!AI36:AI114)</f>
        <v>105.18666666666667</v>
      </c>
      <c r="AJ14" s="9">
        <f>AVERAGE('Table 6'!AJ36:AJ114)</f>
        <v>239846.55696202532</v>
      </c>
      <c r="AK14" s="9">
        <f>AVERAGE('Table 6'!AK36:AK114)</f>
        <v>15907.582278481013</v>
      </c>
      <c r="AL14" s="10">
        <f>AVERAGE('Table 6'!AL36:AL114)</f>
        <v>3711.04</v>
      </c>
      <c r="AM14" s="10">
        <f>AVERAGE('Table 6'!AM36:AM114)</f>
        <v>1696080</v>
      </c>
      <c r="AN14" s="9">
        <f>AVERAGE('Table 6'!AN36:AN114)</f>
        <v>1044870.4050632912</v>
      </c>
      <c r="AO14" s="9">
        <f>AVERAGE('Table 6'!AO36:AO114)</f>
        <v>243751.40506329114</v>
      </c>
      <c r="AP14" s="9">
        <f>AVERAGE('Table 6'!AP36:AP114)</f>
        <v>423365.7721518987</v>
      </c>
      <c r="AQ14" s="10">
        <f>AVERAGE('Table 6'!AQ36:AQ114)</f>
        <v>1711987.582278481</v>
      </c>
    </row>
    <row r="15" spans="1:43" s="12" customFormat="1" ht="12.75">
      <c r="A15" s="5" t="s">
        <v>387</v>
      </c>
      <c r="B15" s="6" t="s">
        <v>388</v>
      </c>
      <c r="C15" s="7">
        <v>19500</v>
      </c>
      <c r="D15" s="9">
        <f>MEDIAN('Table 6'!D36:D114)</f>
        <v>260886</v>
      </c>
      <c r="E15" s="9">
        <f>MEDIAN('Table 6'!E36:E114)</f>
        <v>60220</v>
      </c>
      <c r="F15" s="9">
        <f>MEDIAN('Table 6'!F36:F114)</f>
        <v>0</v>
      </c>
      <c r="G15" s="10">
        <f>MEDIAN('Table 6'!G36:G114)</f>
        <v>325041</v>
      </c>
      <c r="H15" s="10">
        <f>MEDIAN('Table 6'!H36:H114)</f>
        <v>12209.5</v>
      </c>
      <c r="I15" s="9">
        <f>MEDIAN('Table 6'!I36:I114)</f>
        <v>15461.5</v>
      </c>
      <c r="J15" s="9">
        <f>MEDIAN('Table 6'!J36:J114)</f>
        <v>8962.5</v>
      </c>
      <c r="K15" s="9">
        <f>MEDIAN('Table 6'!K36:K114)</f>
        <v>507</v>
      </c>
      <c r="L15" s="9">
        <f>MEDIAN('Table 6'!L36:L114)</f>
        <v>9766.5</v>
      </c>
      <c r="M15" s="9">
        <f>MEDIAN('Table 6'!M36:M114)</f>
        <v>23861.5</v>
      </c>
      <c r="N15" s="9">
        <f>MEDIAN('Table 6'!N36:N114)</f>
        <v>15331.5</v>
      </c>
      <c r="O15" s="9">
        <f>MEDIAN('Table 6'!O36:O114)</f>
        <v>110</v>
      </c>
      <c r="P15" s="9">
        <f>MEDIAN('Table 6'!P36:P114)</f>
        <v>0</v>
      </c>
      <c r="Q15" s="9">
        <f>MEDIAN('Table 6'!Q36:Q114)</f>
        <v>0</v>
      </c>
      <c r="R15" s="9">
        <f>MEDIAN('Table 6'!R36:R114)</f>
        <v>1729</v>
      </c>
      <c r="S15" s="10">
        <f>MEDIAN('Table 6'!S36:S114)</f>
        <v>97304</v>
      </c>
      <c r="T15" s="9">
        <f>MEDIAN('Table 6'!T36:T114)</f>
        <v>0</v>
      </c>
      <c r="U15" s="9">
        <f>MEDIAN('Table 6'!U36:U114)</f>
        <v>0</v>
      </c>
      <c r="V15" s="9">
        <f>MEDIAN('Table 6'!V36:V114)</f>
        <v>0</v>
      </c>
      <c r="W15" s="9">
        <f>MEDIAN('Table 6'!W36:W114)</f>
        <v>4460</v>
      </c>
      <c r="X15" s="9">
        <f>MEDIAN('Table 6'!X36:X114)</f>
        <v>159.5</v>
      </c>
      <c r="Y15" s="9">
        <f>MEDIAN('Table 6'!Y36:Y114)</f>
        <v>37227.5</v>
      </c>
      <c r="Z15" s="9">
        <f>MEDIAN('Table 6'!Z36:Z114)</f>
        <v>4387</v>
      </c>
      <c r="AA15" s="9">
        <f>MEDIAN('Table 6'!AA36:AA114)</f>
        <v>12329.5</v>
      </c>
      <c r="AB15" s="9">
        <f>MEDIAN('Table 6'!AB36:AB114)</f>
        <v>7136</v>
      </c>
      <c r="AC15" s="9">
        <f>MEDIAN('Table 6'!AC36:AC114)</f>
        <v>0</v>
      </c>
      <c r="AD15" s="10">
        <f>MEDIAN('Table 6'!AD36:AD114)</f>
        <v>75021</v>
      </c>
      <c r="AE15" s="9">
        <f>MEDIAN('Table 6'!AE36:AE114)</f>
        <v>0</v>
      </c>
      <c r="AF15" s="9">
        <f>MEDIAN('Table 6'!AF36:AF114)</f>
        <v>0</v>
      </c>
      <c r="AG15" s="9">
        <f>MEDIAN('Table 6'!AG36:AG114)</f>
        <v>0</v>
      </c>
      <c r="AH15" s="9">
        <f>MEDIAN('Table 6'!AH36:AH114)</f>
        <v>0</v>
      </c>
      <c r="AI15" s="9">
        <f>MEDIAN('Table 6'!AI36:AI114)</f>
        <v>0</v>
      </c>
      <c r="AJ15" s="9">
        <f>MEDIAN('Table 6'!AJ36:AJ114)</f>
        <v>65866</v>
      </c>
      <c r="AK15" s="9">
        <f>MEDIAN('Table 6'!AK36:AK114)</f>
        <v>231</v>
      </c>
      <c r="AL15" s="10">
        <f>MEDIAN('Table 6'!AL36:AL114)</f>
        <v>0</v>
      </c>
      <c r="AM15" s="10">
        <f>MEDIAN('Table 6'!AM36:AM114)</f>
        <v>567446</v>
      </c>
      <c r="AN15" s="9">
        <f>MEDIAN('Table 6'!AN36:AN114)</f>
        <v>325041</v>
      </c>
      <c r="AO15" s="9">
        <f>MEDIAN('Table 6'!AO36:AO114)</f>
        <v>62103</v>
      </c>
      <c r="AP15" s="9">
        <f>MEDIAN('Table 6'!AP36:AP114)</f>
        <v>125491</v>
      </c>
      <c r="AQ15" s="10">
        <f>MEDIAN('Table 6'!AQ36:AQ114)</f>
        <v>567611</v>
      </c>
    </row>
    <row r="16" spans="1:43" s="12" customFormat="1" ht="12.75">
      <c r="A16" s="5"/>
      <c r="B16" s="5"/>
      <c r="C16" s="5"/>
      <c r="G16" s="4"/>
      <c r="H16" s="4"/>
      <c r="S16" s="4"/>
      <c r="AD16" s="4"/>
      <c r="AL16" s="4"/>
      <c r="AM16" s="4"/>
      <c r="AQ16" s="4"/>
    </row>
    <row r="17" spans="1:43" s="12" customFormat="1" ht="12.75">
      <c r="A17" s="5" t="s">
        <v>389</v>
      </c>
      <c r="B17" s="6" t="s">
        <v>385</v>
      </c>
      <c r="C17" s="7">
        <v>489886</v>
      </c>
      <c r="D17" s="9">
        <f>SUM('Table 6'!D115:D239)</f>
        <v>60505722</v>
      </c>
      <c r="E17" s="9">
        <f>SUM('Table 6'!E115:E239)</f>
        <v>18345230</v>
      </c>
      <c r="F17" s="9">
        <f>SUM('Table 6'!F115:F239)</f>
        <v>258388</v>
      </c>
      <c r="G17" s="10">
        <f>SUM('Table 6'!G115:G239)</f>
        <v>79109340</v>
      </c>
      <c r="H17" s="10">
        <f>SUM('Table 6'!H115:H239)</f>
        <v>3093702</v>
      </c>
      <c r="I17" s="9">
        <f>SUM('Table 6'!I115:I239)</f>
        <v>5503579</v>
      </c>
      <c r="J17" s="9">
        <f>SUM('Table 6'!J115:J239)</f>
        <v>2147958</v>
      </c>
      <c r="K17" s="9">
        <f>SUM('Table 6'!K115:K239)</f>
        <v>185838</v>
      </c>
      <c r="L17" s="9">
        <f>SUM('Table 6'!L115:L239)</f>
        <v>1881312</v>
      </c>
      <c r="M17" s="9">
        <f>SUM('Table 6'!M115:M239)</f>
        <v>6019052</v>
      </c>
      <c r="N17" s="9">
        <f>SUM('Table 6'!N115:N239)</f>
        <v>4226176</v>
      </c>
      <c r="O17" s="9">
        <f>SUM('Table 6'!O115:O239)</f>
        <v>441902</v>
      </c>
      <c r="P17" s="9">
        <f>SUM('Table 6'!P115:P239)</f>
        <v>2467590</v>
      </c>
      <c r="Q17" s="9">
        <f>SUM('Table 6'!Q115:Q239)</f>
        <v>120301</v>
      </c>
      <c r="R17" s="9">
        <f>SUM('Table 6'!R115:R239)</f>
        <v>1924550</v>
      </c>
      <c r="S17" s="10">
        <f>SUM('Table 6'!S115:S239)</f>
        <v>24918258</v>
      </c>
      <c r="T17" s="9">
        <f>SUM('Table 6'!T115:T239)</f>
        <v>277</v>
      </c>
      <c r="U17" s="9">
        <f>SUM('Table 6'!U115:U239)</f>
        <v>195645</v>
      </c>
      <c r="V17" s="9">
        <f>SUM('Table 6'!V115:V239)</f>
        <v>320355</v>
      </c>
      <c r="W17" s="9">
        <f>SUM('Table 6'!W115:W239)</f>
        <v>1606600</v>
      </c>
      <c r="X17" s="9">
        <f>SUM('Table 6'!X115:X239)</f>
        <v>594314</v>
      </c>
      <c r="Y17" s="9">
        <f>SUM('Table 6'!Y115:Y239)</f>
        <v>8986379</v>
      </c>
      <c r="Z17" s="9">
        <f>SUM('Table 6'!Z115:Z239)</f>
        <v>1054954</v>
      </c>
      <c r="AA17" s="9">
        <f>SUM('Table 6'!AA115:AA239)</f>
        <v>3593529</v>
      </c>
      <c r="AB17" s="9">
        <f>SUM('Table 6'!AB115:AB239)</f>
        <v>3226941</v>
      </c>
      <c r="AC17" s="9">
        <f>SUM('Table 6'!AC115:AC239)</f>
        <v>156205</v>
      </c>
      <c r="AD17" s="10">
        <f>SUM('Table 6'!AD115:AD239)</f>
        <v>19735199</v>
      </c>
      <c r="AE17" s="9">
        <f>SUM('Table 6'!AE115:AE239)</f>
        <v>177161</v>
      </c>
      <c r="AF17" s="9">
        <f>SUM('Table 6'!AF115:AF239)</f>
        <v>3985</v>
      </c>
      <c r="AG17" s="9">
        <f>SUM('Table 6'!AG115:AG239)</f>
        <v>30488</v>
      </c>
      <c r="AH17" s="9">
        <f>SUM('Table 6'!AH115:AH239)</f>
        <v>91171</v>
      </c>
      <c r="AI17" s="9">
        <f>SUM('Table 6'!AI115:AI239)</f>
        <v>32740</v>
      </c>
      <c r="AJ17" s="9">
        <f>SUM('Table 6'!AJ115:AJ239)</f>
        <v>17612322</v>
      </c>
      <c r="AK17" s="9">
        <f>SUM('Table 6'!AK115:AK239)</f>
        <v>512258</v>
      </c>
      <c r="AL17" s="10">
        <f>SUM('Table 6'!AL115:AL239)</f>
        <v>176713</v>
      </c>
      <c r="AM17" s="10">
        <f>SUM('Table 6'!AM115:AM239)</f>
        <v>126856499</v>
      </c>
      <c r="AN17" s="9">
        <f>SUM('Table 6'!AN115:AN239)</f>
        <v>78850952</v>
      </c>
      <c r="AO17" s="9">
        <f>SUM('Table 6'!AO115:AO239)</f>
        <v>17353553</v>
      </c>
      <c r="AP17" s="9">
        <f>SUM('Table 6'!AP115:AP239)</f>
        <v>31164252</v>
      </c>
      <c r="AQ17" s="10">
        <f>SUM('Table 6'!AQ115:AQ239)</f>
        <v>127368757</v>
      </c>
    </row>
    <row r="18" spans="2:43" s="12" customFormat="1" ht="12.75">
      <c r="B18" s="6" t="s">
        <v>386</v>
      </c>
      <c r="C18" s="55">
        <v>3919.088</v>
      </c>
      <c r="D18" s="9">
        <f>AVERAGE('Table 6'!D115:D239)</f>
        <v>484045.776</v>
      </c>
      <c r="E18" s="9">
        <f>AVERAGE('Table 6'!E115:E239)</f>
        <v>146761.84</v>
      </c>
      <c r="F18" s="9">
        <f>AVERAGE('Table 6'!F115:F239)</f>
        <v>2227.4827586206898</v>
      </c>
      <c r="G18" s="10">
        <f>AVERAGE('Table 6'!G115:G239)</f>
        <v>632874.72</v>
      </c>
      <c r="H18" s="10">
        <f>AVERAGE('Table 6'!H115:H239)</f>
        <v>24949.209677419356</v>
      </c>
      <c r="I18" s="9">
        <f>AVERAGE('Table 6'!I115:I239)</f>
        <v>44028.632</v>
      </c>
      <c r="J18" s="9">
        <f>AVERAGE('Table 6'!J115:J239)</f>
        <v>17183.664</v>
      </c>
      <c r="K18" s="9">
        <f>AVERAGE('Table 6'!K115:K239)</f>
        <v>1486.704</v>
      </c>
      <c r="L18" s="9">
        <f>AVERAGE('Table 6'!L115:L239)</f>
        <v>15050.496</v>
      </c>
      <c r="M18" s="9">
        <f>AVERAGE('Table 6'!M115:M239)</f>
        <v>48152.416</v>
      </c>
      <c r="N18" s="9">
        <f>AVERAGE('Table 6'!N115:N239)</f>
        <v>34082.06451612903</v>
      </c>
      <c r="O18" s="9">
        <f>AVERAGE('Table 6'!O115:O239)</f>
        <v>3744.9322033898306</v>
      </c>
      <c r="P18" s="9">
        <f>AVERAGE('Table 6'!P115:P239)</f>
        <v>22638.440366972478</v>
      </c>
      <c r="Q18" s="9">
        <f>AVERAGE('Table 6'!Q115:Q239)</f>
        <v>1156.7403846153845</v>
      </c>
      <c r="R18" s="9">
        <f>AVERAGE('Table 6'!R115:R239)</f>
        <v>15905.371900826447</v>
      </c>
      <c r="S18" s="10">
        <f>AVERAGE('Table 6'!S115:S239)</f>
        <v>199346.064</v>
      </c>
      <c r="T18" s="9">
        <f>AVERAGE('Table 6'!T115:T239)</f>
        <v>2.588785046728972</v>
      </c>
      <c r="U18" s="9">
        <f>AVERAGE('Table 6'!U115:U239)</f>
        <v>1828.4579439252336</v>
      </c>
      <c r="V18" s="9">
        <f>AVERAGE('Table 6'!V115:V239)</f>
        <v>3022.2169811320755</v>
      </c>
      <c r="W18" s="9">
        <f>AVERAGE('Table 6'!W115:W239)</f>
        <v>13061.788617886179</v>
      </c>
      <c r="X18" s="9">
        <f>AVERAGE('Table 6'!X115:X239)</f>
        <v>4911.6859504132235</v>
      </c>
      <c r="Y18" s="9">
        <f>AVERAGE('Table 6'!Y115:Y239)</f>
        <v>71891.032</v>
      </c>
      <c r="Z18" s="9">
        <f>AVERAGE('Table 6'!Z115:Z239)</f>
        <v>8439.632</v>
      </c>
      <c r="AA18" s="9">
        <f>AVERAGE('Table 6'!AA115:AA239)</f>
        <v>28748.232</v>
      </c>
      <c r="AB18" s="9">
        <f>AVERAGE('Table 6'!AB115:AB239)</f>
        <v>26450.33606557377</v>
      </c>
      <c r="AC18" s="9">
        <f>AVERAGE('Table 6'!AC115:AC239)</f>
        <v>1269.959349593496</v>
      </c>
      <c r="AD18" s="10">
        <f>AVERAGE('Table 6'!AD115:AD239)</f>
        <v>157881.592</v>
      </c>
      <c r="AE18" s="9">
        <f>AVERAGE('Table 6'!AE115:AE239)</f>
        <v>1488.7478991596638</v>
      </c>
      <c r="AF18" s="9">
        <f>AVERAGE('Table 6'!AF115:AF239)</f>
        <v>33.771186440677965</v>
      </c>
      <c r="AG18" s="9">
        <f>AVERAGE('Table 6'!AG115:AG239)</f>
        <v>258.3728813559322</v>
      </c>
      <c r="AH18" s="9">
        <f>AVERAGE('Table 6'!AH115:AH239)</f>
        <v>785.9568965517242</v>
      </c>
      <c r="AI18" s="9">
        <f>AVERAGE('Table 6'!AI115:AI239)</f>
        <v>277.45762711864404</v>
      </c>
      <c r="AJ18" s="9">
        <f>AVERAGE('Table 6'!AJ115:AJ239)</f>
        <v>140898.576</v>
      </c>
      <c r="AK18" s="9">
        <f>AVERAGE('Table 6'!AK115:AK239)</f>
        <v>4098.064</v>
      </c>
      <c r="AL18" s="10">
        <f>AVERAGE('Table 6'!AL115:AL239)</f>
        <v>1484.9831932773109</v>
      </c>
      <c r="AM18" s="10">
        <f>AVERAGE('Table 6'!AM115:AM239)</f>
        <v>1014851.992</v>
      </c>
      <c r="AN18" s="9">
        <f>AVERAGE('Table 6'!AN115:AN239)</f>
        <v>630807.616</v>
      </c>
      <c r="AO18" s="9">
        <f>AVERAGE('Table 6'!AO115:AO239)</f>
        <v>138828.424</v>
      </c>
      <c r="AP18" s="9">
        <f>AVERAGE('Table 6'!AP115:AP239)</f>
        <v>249314.016</v>
      </c>
      <c r="AQ18" s="10">
        <f>AVERAGE('Table 6'!AQ115:AQ239)</f>
        <v>1018950.056</v>
      </c>
    </row>
    <row r="19" spans="1:43" s="12" customFormat="1" ht="12.75">
      <c r="A19" s="5" t="s">
        <v>390</v>
      </c>
      <c r="B19" s="6" t="s">
        <v>388</v>
      </c>
      <c r="C19" s="55">
        <v>3180</v>
      </c>
      <c r="D19" s="9">
        <f>MEDIAN('Table 6'!D115:D239)</f>
        <v>220270</v>
      </c>
      <c r="E19" s="9">
        <f>MEDIAN('Table 6'!E115:E239)</f>
        <v>43682</v>
      </c>
      <c r="F19" s="9">
        <f>MEDIAN('Table 6'!F115:F239)</f>
        <v>0</v>
      </c>
      <c r="G19" s="10">
        <f>MEDIAN('Table 6'!G115:G239)</f>
        <v>288375</v>
      </c>
      <c r="H19" s="10">
        <f>MEDIAN('Table 6'!H115:H239)</f>
        <v>11096</v>
      </c>
      <c r="I19" s="9">
        <f>MEDIAN('Table 6'!I115:I239)</f>
        <v>10671</v>
      </c>
      <c r="J19" s="9">
        <f>MEDIAN('Table 6'!J115:J239)</f>
        <v>7478</v>
      </c>
      <c r="K19" s="9">
        <f>MEDIAN('Table 6'!K115:K239)</f>
        <v>424</v>
      </c>
      <c r="L19" s="9">
        <f>MEDIAN('Table 6'!L115:L239)</f>
        <v>8469</v>
      </c>
      <c r="M19" s="9">
        <f>MEDIAN('Table 6'!M115:M239)</f>
        <v>19233</v>
      </c>
      <c r="N19" s="9">
        <f>MEDIAN('Table 6'!N115:N239)</f>
        <v>12086</v>
      </c>
      <c r="O19" s="9">
        <f>MEDIAN('Table 6'!O115:O239)</f>
        <v>128.5</v>
      </c>
      <c r="P19" s="9">
        <f>MEDIAN('Table 6'!P115:P239)</f>
        <v>0</v>
      </c>
      <c r="Q19" s="9">
        <f>MEDIAN('Table 6'!Q115:Q239)</f>
        <v>0</v>
      </c>
      <c r="R19" s="9">
        <f>MEDIAN('Table 6'!R115:R239)</f>
        <v>1159</v>
      </c>
      <c r="S19" s="10">
        <f>MEDIAN('Table 6'!S115:S239)</f>
        <v>81289</v>
      </c>
      <c r="T19" s="9">
        <f>MEDIAN('Table 6'!T115:T239)</f>
        <v>0</v>
      </c>
      <c r="U19" s="9">
        <f>MEDIAN('Table 6'!U115:U239)</f>
        <v>0</v>
      </c>
      <c r="V19" s="9">
        <f>MEDIAN('Table 6'!V115:V239)</f>
        <v>0</v>
      </c>
      <c r="W19" s="9">
        <f>MEDIAN('Table 6'!W115:W239)</f>
        <v>2368</v>
      </c>
      <c r="X19" s="9">
        <f>MEDIAN('Table 6'!X115:X239)</f>
        <v>0</v>
      </c>
      <c r="Y19" s="9">
        <f>MEDIAN('Table 6'!Y115:Y239)</f>
        <v>26837</v>
      </c>
      <c r="Z19" s="9">
        <f>MEDIAN('Table 6'!Z115:Z239)</f>
        <v>3211</v>
      </c>
      <c r="AA19" s="9">
        <f>MEDIAN('Table 6'!AA115:AA239)</f>
        <v>8469</v>
      </c>
      <c r="AB19" s="9">
        <f>MEDIAN('Table 6'!AB115:AB239)</f>
        <v>4255.5</v>
      </c>
      <c r="AC19" s="9">
        <f>MEDIAN('Table 6'!AC115:AC239)</f>
        <v>0</v>
      </c>
      <c r="AD19" s="10">
        <f>MEDIAN('Table 6'!AD115:AD239)</f>
        <v>55804</v>
      </c>
      <c r="AE19" s="9">
        <f>MEDIAN('Table 6'!AE115:AE239)</f>
        <v>10</v>
      </c>
      <c r="AF19" s="9">
        <f>MEDIAN('Table 6'!AF115:AF239)</f>
        <v>0</v>
      </c>
      <c r="AG19" s="9">
        <f>MEDIAN('Table 6'!AG115:AG239)</f>
        <v>0</v>
      </c>
      <c r="AH19" s="9">
        <f>MEDIAN('Table 6'!AH115:AH239)</f>
        <v>0</v>
      </c>
      <c r="AI19" s="9">
        <f>MEDIAN('Table 6'!AI115:AI239)</f>
        <v>0</v>
      </c>
      <c r="AJ19" s="9">
        <f>MEDIAN('Table 6'!AJ115:AJ239)</f>
        <v>47402</v>
      </c>
      <c r="AK19" s="9">
        <f>MEDIAN('Table 6'!AK115:AK239)</f>
        <v>100</v>
      </c>
      <c r="AL19" s="10">
        <f>MEDIAN('Table 6'!AL115:AL239)</f>
        <v>0</v>
      </c>
      <c r="AM19" s="10">
        <f>MEDIAN('Table 6'!AM115:AM239)</f>
        <v>404846</v>
      </c>
      <c r="AN19" s="9">
        <f>MEDIAN('Table 6'!AN115:AN239)</f>
        <v>288375</v>
      </c>
      <c r="AO19" s="9">
        <f>MEDIAN('Table 6'!AO115:AO239)</f>
        <v>44510</v>
      </c>
      <c r="AP19" s="9">
        <f>MEDIAN('Table 6'!AP115:AP239)</f>
        <v>103023</v>
      </c>
      <c r="AQ19" s="10">
        <f>MEDIAN('Table 6'!AQ115:AQ239)</f>
        <v>404846</v>
      </c>
    </row>
    <row r="20" spans="1:2" ht="12.75">
      <c r="A20" s="56"/>
      <c r="B20" s="56"/>
    </row>
    <row r="21" spans="1:3" ht="26.25" customHeight="1">
      <c r="A21" s="80" t="s">
        <v>391</v>
      </c>
      <c r="B21" s="80"/>
      <c r="C21" s="80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&amp;C2014 Indiana Public Library Statistics
Summary of Library Operating Expenditures</oddHeader>
    <oddFooter>&amp;LIndiana State Library
Library Development Office&amp;CLast modified: 6/24/2015&amp;R&amp;P</oddFooter>
  </headerFooter>
  <ignoredErrors>
    <ignoredError sqref="D5:AQ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="115" zoomScaleNormal="115" zoomScalePageLayoutView="0" workbookViewId="0" topLeftCell="A1">
      <selection activeCell="B20" sqref="B20"/>
    </sheetView>
  </sheetViews>
  <sheetFormatPr defaultColWidth="9.140625" defaultRowHeight="15"/>
  <cols>
    <col min="1" max="1" width="49.140625" style="12" customWidth="1"/>
    <col min="2" max="2" width="14.57421875" style="12" customWidth="1"/>
    <col min="3" max="3" width="13.8515625" style="12" customWidth="1"/>
    <col min="4" max="4" width="14.7109375" style="12" customWidth="1"/>
    <col min="5" max="5" width="17.421875" style="12" customWidth="1"/>
    <col min="6" max="16384" width="9.140625" style="11" customWidth="1"/>
  </cols>
  <sheetData>
    <row r="1" spans="1:3" ht="25.5">
      <c r="A1" s="13" t="s">
        <v>395</v>
      </c>
      <c r="B1" s="67"/>
      <c r="C1" s="67"/>
    </row>
    <row r="2" spans="1:5" ht="38.25">
      <c r="A2" s="2" t="s">
        <v>0</v>
      </c>
      <c r="B2" s="2" t="s">
        <v>1</v>
      </c>
      <c r="C2" s="2" t="s">
        <v>22</v>
      </c>
      <c r="D2" s="66" t="s">
        <v>372</v>
      </c>
      <c r="E2" s="2" t="s">
        <v>373</v>
      </c>
    </row>
    <row r="3" spans="1:7" ht="12.75">
      <c r="A3" s="25" t="s">
        <v>199</v>
      </c>
      <c r="B3" s="26" t="s">
        <v>200</v>
      </c>
      <c r="C3" s="27">
        <v>10698</v>
      </c>
      <c r="D3" s="31">
        <v>737541</v>
      </c>
      <c r="E3" s="15">
        <f aca="true" t="shared" si="0" ref="E3:E66">D3/C3</f>
        <v>68.94195176668536</v>
      </c>
      <c r="F3" s="16"/>
      <c r="G3" s="18"/>
    </row>
    <row r="4" spans="1:7" ht="12.75">
      <c r="A4" s="25" t="s">
        <v>296</v>
      </c>
      <c r="B4" s="26" t="s">
        <v>161</v>
      </c>
      <c r="C4" s="27">
        <v>3048</v>
      </c>
      <c r="D4" s="31">
        <v>209409</v>
      </c>
      <c r="E4" s="15">
        <f t="shared" si="0"/>
        <v>68.70374015748031</v>
      </c>
      <c r="F4" s="16"/>
      <c r="G4" s="18"/>
    </row>
    <row r="5" spans="1:7" ht="12.75">
      <c r="A5" s="25" t="s">
        <v>223</v>
      </c>
      <c r="B5" s="26" t="s">
        <v>61</v>
      </c>
      <c r="C5" s="27">
        <v>8786</v>
      </c>
      <c r="D5" s="31">
        <v>961381</v>
      </c>
      <c r="E5" s="15">
        <f t="shared" si="0"/>
        <v>109.42192123833371</v>
      </c>
      <c r="F5" s="16"/>
      <c r="G5" s="18"/>
    </row>
    <row r="6" spans="1:7" ht="12.75">
      <c r="A6" s="25" t="s">
        <v>145</v>
      </c>
      <c r="B6" s="26" t="s">
        <v>146</v>
      </c>
      <c r="C6" s="27">
        <v>19845</v>
      </c>
      <c r="D6" s="31">
        <v>1155385</v>
      </c>
      <c r="E6" s="15">
        <f t="shared" si="0"/>
        <v>58.220458553791886</v>
      </c>
      <c r="F6" s="16"/>
      <c r="G6" s="18"/>
    </row>
    <row r="7" spans="1:7" ht="12.75">
      <c r="A7" s="25" t="s">
        <v>25</v>
      </c>
      <c r="B7" s="26" t="s">
        <v>26</v>
      </c>
      <c r="C7" s="27">
        <v>355329</v>
      </c>
      <c r="D7" s="31">
        <v>24507664</v>
      </c>
      <c r="E7" s="15">
        <f t="shared" si="0"/>
        <v>68.9717529388257</v>
      </c>
      <c r="F7" s="16"/>
      <c r="G7" s="18"/>
    </row>
    <row r="8" spans="1:7" ht="12.75">
      <c r="A8" s="25" t="s">
        <v>60</v>
      </c>
      <c r="B8" s="26" t="s">
        <v>61</v>
      </c>
      <c r="C8" s="27">
        <v>70954</v>
      </c>
      <c r="D8" s="31">
        <v>3626497</v>
      </c>
      <c r="E8" s="15">
        <f t="shared" si="0"/>
        <v>51.11053640386729</v>
      </c>
      <c r="F8" s="16"/>
      <c r="G8" s="18"/>
    </row>
    <row r="9" spans="1:7" ht="12.75">
      <c r="A9" s="25" t="s">
        <v>314</v>
      </c>
      <c r="B9" s="26" t="s">
        <v>138</v>
      </c>
      <c r="C9" s="27">
        <v>2114</v>
      </c>
      <c r="D9" s="31">
        <v>88022</v>
      </c>
      <c r="E9" s="15">
        <f t="shared" si="0"/>
        <v>41.63765373699149</v>
      </c>
      <c r="F9" s="16"/>
      <c r="G9" s="18"/>
    </row>
    <row r="10" spans="1:7" ht="12.75">
      <c r="A10" s="25" t="s">
        <v>282</v>
      </c>
      <c r="B10" s="26" t="s">
        <v>148</v>
      </c>
      <c r="C10" s="27">
        <v>3850</v>
      </c>
      <c r="D10" s="31">
        <v>161784</v>
      </c>
      <c r="E10" s="15">
        <f t="shared" si="0"/>
        <v>42.02181818181818</v>
      </c>
      <c r="F10" s="16"/>
      <c r="G10" s="18"/>
    </row>
    <row r="11" spans="1:7" ht="12.75">
      <c r="A11" s="25" t="s">
        <v>276</v>
      </c>
      <c r="B11" s="26" t="s">
        <v>244</v>
      </c>
      <c r="C11" s="27">
        <v>4354</v>
      </c>
      <c r="D11" s="31">
        <v>199289</v>
      </c>
      <c r="E11" s="15">
        <f t="shared" si="0"/>
        <v>45.771474506201194</v>
      </c>
      <c r="F11" s="16"/>
      <c r="G11" s="18"/>
    </row>
    <row r="12" spans="1:7" ht="12.75">
      <c r="A12" s="25" t="s">
        <v>158</v>
      </c>
      <c r="B12" s="26" t="s">
        <v>102</v>
      </c>
      <c r="C12" s="27">
        <v>17240</v>
      </c>
      <c r="D12" s="31">
        <v>862765</v>
      </c>
      <c r="E12" s="15">
        <f t="shared" si="0"/>
        <v>50.04437354988399</v>
      </c>
      <c r="F12" s="16"/>
      <c r="G12" s="18"/>
    </row>
    <row r="13" spans="1:7" ht="12.75">
      <c r="A13" s="25" t="s">
        <v>73</v>
      </c>
      <c r="B13" s="26" t="s">
        <v>74</v>
      </c>
      <c r="C13" s="27">
        <v>44764</v>
      </c>
      <c r="D13" s="31">
        <v>1497831</v>
      </c>
      <c r="E13" s="15">
        <f t="shared" si="0"/>
        <v>33.46061567330891</v>
      </c>
      <c r="F13" s="16"/>
      <c r="G13" s="18"/>
    </row>
    <row r="14" spans="1:7" ht="12.75">
      <c r="A14" s="25" t="s">
        <v>51</v>
      </c>
      <c r="B14" s="26" t="s">
        <v>52</v>
      </c>
      <c r="C14" s="27">
        <v>76418</v>
      </c>
      <c r="D14" s="31">
        <v>3406365</v>
      </c>
      <c r="E14" s="15">
        <f t="shared" si="0"/>
        <v>44.57542725535868</v>
      </c>
      <c r="F14" s="16"/>
      <c r="G14" s="18"/>
    </row>
    <row r="15" spans="1:7" ht="12.75">
      <c r="A15" s="25" t="s">
        <v>283</v>
      </c>
      <c r="B15" s="26" t="s">
        <v>113</v>
      </c>
      <c r="C15" s="27">
        <v>3845</v>
      </c>
      <c r="D15" s="31">
        <v>56001</v>
      </c>
      <c r="E15" s="15">
        <f t="shared" si="0"/>
        <v>14.564629388816645</v>
      </c>
      <c r="F15" s="16"/>
      <c r="G15" s="18"/>
    </row>
    <row r="16" spans="1:7" ht="12.75">
      <c r="A16" s="25" t="s">
        <v>195</v>
      </c>
      <c r="B16" s="26" t="s">
        <v>196</v>
      </c>
      <c r="C16" s="27">
        <v>10852</v>
      </c>
      <c r="D16" s="31">
        <v>677338</v>
      </c>
      <c r="E16" s="15">
        <f t="shared" si="0"/>
        <v>62.41596019166974</v>
      </c>
      <c r="F16" s="16"/>
      <c r="G16" s="18"/>
    </row>
    <row r="17" spans="1:7" ht="12.75">
      <c r="A17" s="25" t="s">
        <v>96</v>
      </c>
      <c r="B17" s="26" t="s">
        <v>97</v>
      </c>
      <c r="C17" s="27">
        <v>34125</v>
      </c>
      <c r="D17" s="31">
        <v>1524948</v>
      </c>
      <c r="E17" s="15">
        <f t="shared" si="0"/>
        <v>44.687120879120876</v>
      </c>
      <c r="F17" s="16"/>
      <c r="G17" s="18"/>
    </row>
    <row r="18" spans="1:7" ht="12.75">
      <c r="A18" s="25" t="s">
        <v>174</v>
      </c>
      <c r="B18" s="26" t="s">
        <v>24</v>
      </c>
      <c r="C18" s="27">
        <v>14192</v>
      </c>
      <c r="D18" s="31">
        <v>441839</v>
      </c>
      <c r="E18" s="15">
        <f t="shared" si="0"/>
        <v>31.132962232243518</v>
      </c>
      <c r="F18" s="16"/>
      <c r="G18" s="18"/>
    </row>
    <row r="19" spans="1:7" ht="12.75">
      <c r="A19" s="25" t="s">
        <v>285</v>
      </c>
      <c r="B19" s="26" t="s">
        <v>120</v>
      </c>
      <c r="C19" s="27">
        <v>3817</v>
      </c>
      <c r="D19" s="31">
        <v>325861</v>
      </c>
      <c r="E19" s="15">
        <f t="shared" si="0"/>
        <v>85.37097196751375</v>
      </c>
      <c r="F19" s="16"/>
      <c r="G19" s="18"/>
    </row>
    <row r="20" spans="1:7" ht="12.75">
      <c r="A20" s="25" t="s">
        <v>277</v>
      </c>
      <c r="B20" s="26" t="s">
        <v>278</v>
      </c>
      <c r="C20" s="27">
        <v>4242</v>
      </c>
      <c r="D20" s="31">
        <v>205496</v>
      </c>
      <c r="E20" s="15">
        <f t="shared" si="0"/>
        <v>48.443187175860444</v>
      </c>
      <c r="F20" s="16"/>
      <c r="G20" s="18"/>
    </row>
    <row r="21" spans="1:7" ht="12.75">
      <c r="A21" s="25" t="s">
        <v>281</v>
      </c>
      <c r="B21" s="26" t="s">
        <v>200</v>
      </c>
      <c r="C21" s="27">
        <v>3999</v>
      </c>
      <c r="D21" s="31">
        <v>284643</v>
      </c>
      <c r="E21" s="15">
        <f t="shared" si="0"/>
        <v>71.17854463615905</v>
      </c>
      <c r="F21" s="16"/>
      <c r="G21" s="18"/>
    </row>
    <row r="22" spans="1:7" ht="12.75">
      <c r="A22" s="25" t="s">
        <v>274</v>
      </c>
      <c r="B22" s="26" t="s">
        <v>99</v>
      </c>
      <c r="C22" s="27">
        <v>4516</v>
      </c>
      <c r="D22" s="31">
        <v>166757</v>
      </c>
      <c r="E22" s="15">
        <f t="shared" si="0"/>
        <v>36.92581930912312</v>
      </c>
      <c r="F22" s="16"/>
      <c r="G22" s="18"/>
    </row>
    <row r="23" spans="1:7" ht="12.75">
      <c r="A23" s="25" t="s">
        <v>170</v>
      </c>
      <c r="B23" s="26" t="s">
        <v>171</v>
      </c>
      <c r="C23" s="27">
        <v>15014</v>
      </c>
      <c r="D23" s="31">
        <v>505293</v>
      </c>
      <c r="E23" s="15">
        <f t="shared" si="0"/>
        <v>33.65478886372719</v>
      </c>
      <c r="F23" s="16"/>
      <c r="G23" s="18"/>
    </row>
    <row r="24" spans="1:7" ht="12.75">
      <c r="A24" s="25" t="s">
        <v>136</v>
      </c>
      <c r="B24" s="26" t="s">
        <v>84</v>
      </c>
      <c r="C24" s="27">
        <v>21940</v>
      </c>
      <c r="D24" s="31">
        <v>837042</v>
      </c>
      <c r="E24" s="15">
        <f t="shared" si="0"/>
        <v>38.151412944393805</v>
      </c>
      <c r="F24" s="16"/>
      <c r="G24" s="18"/>
    </row>
    <row r="25" spans="1:7" ht="12.75">
      <c r="A25" s="25" t="s">
        <v>348</v>
      </c>
      <c r="B25" s="26" t="s">
        <v>278</v>
      </c>
      <c r="C25" s="27">
        <v>1056</v>
      </c>
      <c r="D25" s="31">
        <v>146344</v>
      </c>
      <c r="E25" s="15">
        <f t="shared" si="0"/>
        <v>138.58333333333334</v>
      </c>
      <c r="F25" s="16"/>
      <c r="G25" s="18"/>
    </row>
    <row r="26" spans="1:7" ht="12.75">
      <c r="A26" s="25" t="s">
        <v>293</v>
      </c>
      <c r="B26" s="26" t="s">
        <v>148</v>
      </c>
      <c r="C26" s="27">
        <v>3152</v>
      </c>
      <c r="D26" s="31">
        <v>155650</v>
      </c>
      <c r="E26" s="15">
        <f t="shared" si="0"/>
        <v>49.381345177664976</v>
      </c>
      <c r="F26" s="16"/>
      <c r="G26" s="18"/>
    </row>
    <row r="27" spans="1:7" ht="12.75">
      <c r="A27" s="25" t="s">
        <v>227</v>
      </c>
      <c r="B27" s="26" t="s">
        <v>228</v>
      </c>
      <c r="C27" s="27">
        <v>8471</v>
      </c>
      <c r="D27" s="31">
        <v>522053</v>
      </c>
      <c r="E27" s="15">
        <f t="shared" si="0"/>
        <v>61.628261126195255</v>
      </c>
      <c r="F27" s="16"/>
      <c r="G27" s="18"/>
    </row>
    <row r="28" spans="1:7" ht="12.75">
      <c r="A28" s="25" t="s">
        <v>222</v>
      </c>
      <c r="B28" s="26" t="s">
        <v>148</v>
      </c>
      <c r="C28" s="27">
        <v>8902</v>
      </c>
      <c r="D28" s="31">
        <v>605274</v>
      </c>
      <c r="E28" s="15">
        <f t="shared" si="0"/>
        <v>67.99303527297236</v>
      </c>
      <c r="F28" s="16"/>
      <c r="G28" s="18"/>
    </row>
    <row r="29" spans="1:7" ht="12.75">
      <c r="A29" s="25" t="s">
        <v>241</v>
      </c>
      <c r="B29" s="26" t="s">
        <v>47</v>
      </c>
      <c r="C29" s="27">
        <v>6945</v>
      </c>
      <c r="D29" s="31">
        <v>275800</v>
      </c>
      <c r="E29" s="15">
        <f t="shared" si="0"/>
        <v>39.71202303815695</v>
      </c>
      <c r="F29" s="16"/>
      <c r="G29" s="18"/>
    </row>
    <row r="30" spans="1:7" ht="25.5">
      <c r="A30" s="25" t="s">
        <v>328</v>
      </c>
      <c r="B30" s="26" t="s">
        <v>217</v>
      </c>
      <c r="C30" s="27">
        <v>1680</v>
      </c>
      <c r="D30" s="31">
        <v>152668</v>
      </c>
      <c r="E30" s="15">
        <f t="shared" si="0"/>
        <v>90.87380952380953</v>
      </c>
      <c r="F30" s="16"/>
      <c r="G30" s="18"/>
    </row>
    <row r="31" spans="1:7" ht="12.75">
      <c r="A31" s="25" t="s">
        <v>292</v>
      </c>
      <c r="B31" s="26" t="s">
        <v>206</v>
      </c>
      <c r="C31" s="27">
        <v>3180</v>
      </c>
      <c r="D31" s="31">
        <v>172981</v>
      </c>
      <c r="E31" s="15">
        <f t="shared" si="0"/>
        <v>54.396540880503146</v>
      </c>
      <c r="F31" s="16"/>
      <c r="G31" s="18"/>
    </row>
    <row r="32" spans="1:7" ht="12.75">
      <c r="A32" s="25" t="s">
        <v>168</v>
      </c>
      <c r="B32" s="26" t="s">
        <v>169</v>
      </c>
      <c r="C32" s="27">
        <v>15242</v>
      </c>
      <c r="D32" s="31">
        <v>485760</v>
      </c>
      <c r="E32" s="15">
        <f t="shared" si="0"/>
        <v>31.86983335520273</v>
      </c>
      <c r="F32" s="16"/>
      <c r="G32" s="18"/>
    </row>
    <row r="33" spans="1:7" ht="12.75">
      <c r="A33" s="25" t="s">
        <v>80</v>
      </c>
      <c r="B33" s="26" t="s">
        <v>74</v>
      </c>
      <c r="C33" s="27">
        <v>40258</v>
      </c>
      <c r="D33" s="31">
        <v>1519593</v>
      </c>
      <c r="E33" s="15">
        <f t="shared" si="0"/>
        <v>37.74636097173233</v>
      </c>
      <c r="F33" s="16"/>
      <c r="G33" s="18"/>
    </row>
    <row r="34" spans="1:7" ht="12.75">
      <c r="A34" s="25" t="s">
        <v>239</v>
      </c>
      <c r="B34" s="26" t="s">
        <v>93</v>
      </c>
      <c r="C34" s="27">
        <v>7080</v>
      </c>
      <c r="D34" s="31">
        <v>366459</v>
      </c>
      <c r="E34" s="15">
        <f t="shared" si="0"/>
        <v>51.759745762711866</v>
      </c>
      <c r="F34" s="16"/>
      <c r="G34" s="18"/>
    </row>
    <row r="35" spans="1:7" ht="12.75">
      <c r="A35" s="25" t="s">
        <v>301</v>
      </c>
      <c r="B35" s="26" t="s">
        <v>176</v>
      </c>
      <c r="C35" s="27">
        <v>2684</v>
      </c>
      <c r="D35" s="31">
        <v>233201</v>
      </c>
      <c r="E35" s="15">
        <f t="shared" si="0"/>
        <v>86.88561847988078</v>
      </c>
      <c r="F35" s="16"/>
      <c r="G35" s="18"/>
    </row>
    <row r="36" spans="1:7" ht="12.75">
      <c r="A36" s="25" t="s">
        <v>263</v>
      </c>
      <c r="B36" s="26" t="s">
        <v>71</v>
      </c>
      <c r="C36" s="27">
        <v>5306</v>
      </c>
      <c r="D36" s="31">
        <v>201410</v>
      </c>
      <c r="E36" s="15">
        <f t="shared" si="0"/>
        <v>37.95891443648699</v>
      </c>
      <c r="F36" s="16"/>
      <c r="G36" s="18"/>
    </row>
    <row r="37" spans="1:7" ht="12.75">
      <c r="A37" s="25" t="s">
        <v>339</v>
      </c>
      <c r="B37" s="26" t="s">
        <v>233</v>
      </c>
      <c r="C37" s="27">
        <v>1391</v>
      </c>
      <c r="D37" s="31">
        <v>54676</v>
      </c>
      <c r="E37" s="15">
        <f t="shared" si="0"/>
        <v>39.306973400431346</v>
      </c>
      <c r="F37" s="16"/>
      <c r="G37" s="18"/>
    </row>
    <row r="38" spans="1:7" ht="12.75">
      <c r="A38" s="25" t="s">
        <v>49</v>
      </c>
      <c r="B38" s="26" t="s">
        <v>38</v>
      </c>
      <c r="C38" s="27">
        <v>83293</v>
      </c>
      <c r="D38" s="31">
        <v>5641585</v>
      </c>
      <c r="E38" s="15">
        <f t="shared" si="0"/>
        <v>67.73180219226106</v>
      </c>
      <c r="F38" s="16"/>
      <c r="G38" s="18"/>
    </row>
    <row r="39" spans="1:7" ht="12.75">
      <c r="A39" s="25" t="s">
        <v>172</v>
      </c>
      <c r="B39" s="26" t="s">
        <v>173</v>
      </c>
      <c r="C39" s="27">
        <v>14437</v>
      </c>
      <c r="D39" s="31">
        <v>683854</v>
      </c>
      <c r="E39" s="15">
        <f t="shared" si="0"/>
        <v>47.368151277966334</v>
      </c>
      <c r="F39" s="16"/>
      <c r="G39" s="18"/>
    </row>
    <row r="40" spans="1:7" ht="12.75">
      <c r="A40" s="25" t="s">
        <v>234</v>
      </c>
      <c r="B40" s="26" t="s">
        <v>71</v>
      </c>
      <c r="C40" s="27">
        <v>7579</v>
      </c>
      <c r="D40" s="31">
        <v>281095</v>
      </c>
      <c r="E40" s="15">
        <f t="shared" si="0"/>
        <v>37.0886660509302</v>
      </c>
      <c r="F40" s="16"/>
      <c r="G40" s="18"/>
    </row>
    <row r="41" spans="1:7" ht="12.75">
      <c r="A41" s="25" t="s">
        <v>72</v>
      </c>
      <c r="B41" s="26" t="s">
        <v>65</v>
      </c>
      <c r="C41" s="27">
        <v>51170</v>
      </c>
      <c r="D41" s="31">
        <v>1433615</v>
      </c>
      <c r="E41" s="15">
        <f t="shared" si="0"/>
        <v>28.01670900918507</v>
      </c>
      <c r="F41" s="16"/>
      <c r="G41" s="18"/>
    </row>
    <row r="42" spans="1:7" ht="12.75">
      <c r="A42" s="25" t="s">
        <v>262</v>
      </c>
      <c r="B42" s="26" t="s">
        <v>167</v>
      </c>
      <c r="C42" s="27">
        <v>5327</v>
      </c>
      <c r="D42" s="31">
        <v>126931</v>
      </c>
      <c r="E42" s="15">
        <f t="shared" si="0"/>
        <v>23.82785808147175</v>
      </c>
      <c r="F42" s="16"/>
      <c r="G42" s="18"/>
    </row>
    <row r="43" spans="1:7" ht="12.75">
      <c r="A43" s="25" t="s">
        <v>258</v>
      </c>
      <c r="B43" s="26" t="s">
        <v>259</v>
      </c>
      <c r="C43" s="27">
        <v>5772</v>
      </c>
      <c r="D43" s="31">
        <v>179085</v>
      </c>
      <c r="E43" s="15">
        <f t="shared" si="0"/>
        <v>31.026507276507278</v>
      </c>
      <c r="F43" s="16"/>
      <c r="G43" s="18"/>
    </row>
    <row r="44" spans="1:7" ht="12.75">
      <c r="A44" s="25" t="s">
        <v>220</v>
      </c>
      <c r="B44" s="26" t="s">
        <v>221</v>
      </c>
      <c r="C44" s="27">
        <v>9119</v>
      </c>
      <c r="D44" s="31">
        <v>327803</v>
      </c>
      <c r="E44" s="15">
        <f t="shared" si="0"/>
        <v>35.94725298826626</v>
      </c>
      <c r="F44" s="16"/>
      <c r="G44" s="18"/>
    </row>
    <row r="45" spans="1:7" ht="12.75">
      <c r="A45" s="25" t="s">
        <v>308</v>
      </c>
      <c r="B45" s="26" t="s">
        <v>74</v>
      </c>
      <c r="C45" s="27">
        <v>2256</v>
      </c>
      <c r="D45" s="31">
        <v>134520</v>
      </c>
      <c r="E45" s="15">
        <f t="shared" si="0"/>
        <v>59.62765957446808</v>
      </c>
      <c r="F45" s="16"/>
      <c r="G45" s="18"/>
    </row>
    <row r="46" spans="1:7" ht="12.75">
      <c r="A46" s="25" t="s">
        <v>334</v>
      </c>
      <c r="B46" s="26" t="s">
        <v>111</v>
      </c>
      <c r="C46" s="27">
        <v>1459</v>
      </c>
      <c r="D46" s="31">
        <v>99465</v>
      </c>
      <c r="E46" s="15">
        <f t="shared" si="0"/>
        <v>68.17340644276902</v>
      </c>
      <c r="F46" s="16"/>
      <c r="G46" s="18"/>
    </row>
    <row r="47" spans="1:7" ht="12.75">
      <c r="A47" s="25" t="s">
        <v>309</v>
      </c>
      <c r="B47" s="26" t="s">
        <v>188</v>
      </c>
      <c r="C47" s="27">
        <v>2228</v>
      </c>
      <c r="D47" s="31">
        <v>112343</v>
      </c>
      <c r="E47" s="15">
        <f t="shared" si="0"/>
        <v>50.42324955116697</v>
      </c>
      <c r="F47" s="16"/>
      <c r="G47" s="18"/>
    </row>
    <row r="48" spans="1:7" ht="12.75">
      <c r="A48" s="25" t="s">
        <v>243</v>
      </c>
      <c r="B48" s="26" t="s">
        <v>244</v>
      </c>
      <c r="C48" s="27">
        <v>6683</v>
      </c>
      <c r="D48" s="31">
        <v>316041</v>
      </c>
      <c r="E48" s="15">
        <f t="shared" si="0"/>
        <v>47.290288792458476</v>
      </c>
      <c r="F48" s="16"/>
      <c r="G48" s="18"/>
    </row>
    <row r="49" spans="1:7" ht="12.75">
      <c r="A49" s="25" t="s">
        <v>197</v>
      </c>
      <c r="B49" s="26" t="s">
        <v>198</v>
      </c>
      <c r="C49" s="27">
        <v>10713</v>
      </c>
      <c r="D49" s="31">
        <v>190419</v>
      </c>
      <c r="E49" s="15">
        <f t="shared" si="0"/>
        <v>17.77457294875385</v>
      </c>
      <c r="F49" s="16"/>
      <c r="G49" s="18"/>
    </row>
    <row r="50" spans="1:7" ht="12.75">
      <c r="A50" s="25" t="s">
        <v>125</v>
      </c>
      <c r="B50" s="26" t="s">
        <v>126</v>
      </c>
      <c r="C50" s="27">
        <v>24587</v>
      </c>
      <c r="D50" s="31">
        <v>1403010</v>
      </c>
      <c r="E50" s="15">
        <f t="shared" si="0"/>
        <v>57.06308211656567</v>
      </c>
      <c r="F50" s="16"/>
      <c r="G50" s="18"/>
    </row>
    <row r="51" spans="1:7" ht="12.75">
      <c r="A51" s="25" t="s">
        <v>77</v>
      </c>
      <c r="B51" s="26" t="s">
        <v>28</v>
      </c>
      <c r="C51" s="27">
        <v>41810</v>
      </c>
      <c r="D51" s="31">
        <v>1559303</v>
      </c>
      <c r="E51" s="15">
        <f t="shared" si="0"/>
        <v>37.29497727816312</v>
      </c>
      <c r="F51" s="16"/>
      <c r="G51" s="18"/>
    </row>
    <row r="52" spans="1:7" ht="12.75">
      <c r="A52" s="25" t="s">
        <v>294</v>
      </c>
      <c r="B52" s="26" t="s">
        <v>148</v>
      </c>
      <c r="C52" s="27">
        <v>3088</v>
      </c>
      <c r="D52" s="31">
        <v>485059</v>
      </c>
      <c r="E52" s="15">
        <f t="shared" si="0"/>
        <v>157.07869170984455</v>
      </c>
      <c r="F52" s="16"/>
      <c r="G52" s="18"/>
    </row>
    <row r="53" spans="1:7" ht="12.75">
      <c r="A53" s="25" t="s">
        <v>180</v>
      </c>
      <c r="B53" s="26" t="s">
        <v>74</v>
      </c>
      <c r="C53" s="27">
        <v>12167</v>
      </c>
      <c r="D53" s="31">
        <v>694272</v>
      </c>
      <c r="E53" s="15">
        <f t="shared" si="0"/>
        <v>57.06188871537766</v>
      </c>
      <c r="F53" s="16"/>
      <c r="G53" s="18"/>
    </row>
    <row r="54" spans="1:7" ht="12.75">
      <c r="A54" s="25" t="s">
        <v>319</v>
      </c>
      <c r="B54" s="26" t="s">
        <v>126</v>
      </c>
      <c r="C54" s="27">
        <v>1915</v>
      </c>
      <c r="D54" s="31">
        <v>69167</v>
      </c>
      <c r="E54" s="15">
        <f t="shared" si="0"/>
        <v>36.11853785900783</v>
      </c>
      <c r="F54" s="16"/>
      <c r="G54" s="18"/>
    </row>
    <row r="55" spans="1:7" ht="12.75">
      <c r="A55" s="25" t="s">
        <v>232</v>
      </c>
      <c r="B55" s="26" t="s">
        <v>233</v>
      </c>
      <c r="C55" s="27">
        <v>7724</v>
      </c>
      <c r="D55" s="31">
        <v>744523</v>
      </c>
      <c r="E55" s="15">
        <f t="shared" si="0"/>
        <v>96.39085965820819</v>
      </c>
      <c r="F55" s="16"/>
      <c r="G55" s="18"/>
    </row>
    <row r="56" spans="1:7" ht="12.75">
      <c r="A56" s="25" t="s">
        <v>352</v>
      </c>
      <c r="B56" s="26" t="s">
        <v>71</v>
      </c>
      <c r="C56" s="27">
        <v>790</v>
      </c>
      <c r="D56" s="38">
        <v>21383</v>
      </c>
      <c r="E56" s="15">
        <f t="shared" si="0"/>
        <v>27.067088607594936</v>
      </c>
      <c r="F56" s="16"/>
      <c r="G56" s="18"/>
    </row>
    <row r="57" spans="1:7" ht="12.75">
      <c r="A57" s="25" t="s">
        <v>304</v>
      </c>
      <c r="B57" s="26" t="s">
        <v>157</v>
      </c>
      <c r="C57" s="27">
        <v>2362</v>
      </c>
      <c r="D57" s="31">
        <v>134749</v>
      </c>
      <c r="E57" s="15">
        <f t="shared" si="0"/>
        <v>57.04868755292125</v>
      </c>
      <c r="F57" s="16"/>
      <c r="G57" s="18"/>
    </row>
    <row r="58" spans="1:7" ht="12.75">
      <c r="A58" s="25" t="s">
        <v>356</v>
      </c>
      <c r="B58" s="26" t="s">
        <v>278</v>
      </c>
      <c r="C58" s="27">
        <v>542</v>
      </c>
      <c r="D58" s="31">
        <v>33419</v>
      </c>
      <c r="E58" s="15">
        <f t="shared" si="0"/>
        <v>61.65867158671587</v>
      </c>
      <c r="F58" s="16"/>
      <c r="G58" s="18"/>
    </row>
    <row r="59" spans="1:7" ht="12.75">
      <c r="A59" s="25" t="s">
        <v>114</v>
      </c>
      <c r="B59" s="26" t="s">
        <v>28</v>
      </c>
      <c r="C59" s="27">
        <v>29698</v>
      </c>
      <c r="D59" s="31">
        <v>3142366</v>
      </c>
      <c r="E59" s="15">
        <f t="shared" si="0"/>
        <v>105.81069432285003</v>
      </c>
      <c r="F59" s="16"/>
      <c r="G59" s="18"/>
    </row>
    <row r="60" spans="1:7" ht="12.75">
      <c r="A60" s="25" t="s">
        <v>175</v>
      </c>
      <c r="B60" s="26" t="s">
        <v>176</v>
      </c>
      <c r="C60" s="27">
        <v>13665</v>
      </c>
      <c r="D60" s="31">
        <v>1033071</v>
      </c>
      <c r="E60" s="15">
        <f t="shared" si="0"/>
        <v>75.59978046103183</v>
      </c>
      <c r="F60" s="16"/>
      <c r="G60" s="18"/>
    </row>
    <row r="61" spans="1:7" ht="12.75">
      <c r="A61" s="25" t="s">
        <v>275</v>
      </c>
      <c r="B61" s="26" t="s">
        <v>45</v>
      </c>
      <c r="C61" s="27">
        <v>4384</v>
      </c>
      <c r="D61" s="31">
        <v>194859</v>
      </c>
      <c r="E61" s="15">
        <f t="shared" si="0"/>
        <v>44.44776459854015</v>
      </c>
      <c r="F61" s="17"/>
      <c r="G61" s="18"/>
    </row>
    <row r="62" spans="1:7" ht="12.75">
      <c r="A62" s="25" t="s">
        <v>46</v>
      </c>
      <c r="B62" s="26" t="s">
        <v>47</v>
      </c>
      <c r="C62" s="27">
        <v>92236</v>
      </c>
      <c r="D62" s="31">
        <v>5287436</v>
      </c>
      <c r="E62" s="15">
        <f t="shared" si="0"/>
        <v>57.325079144802466</v>
      </c>
      <c r="F62" s="16"/>
      <c r="G62" s="18"/>
    </row>
    <row r="63" spans="1:7" ht="12.75">
      <c r="A63" s="25" t="s">
        <v>29</v>
      </c>
      <c r="B63" s="26" t="s">
        <v>30</v>
      </c>
      <c r="C63" s="27">
        <v>179703</v>
      </c>
      <c r="D63" s="31">
        <v>10226378</v>
      </c>
      <c r="E63" s="15">
        <f t="shared" si="0"/>
        <v>56.90710783904554</v>
      </c>
      <c r="F63" s="16"/>
      <c r="G63" s="18"/>
    </row>
    <row r="64" spans="1:7" ht="12.75">
      <c r="A64" s="25" t="s">
        <v>279</v>
      </c>
      <c r="B64" s="26" t="s">
        <v>113</v>
      </c>
      <c r="C64" s="27">
        <v>4239</v>
      </c>
      <c r="D64" s="31">
        <v>99789</v>
      </c>
      <c r="E64" s="15">
        <f t="shared" si="0"/>
        <v>23.54069355980184</v>
      </c>
      <c r="F64" s="16"/>
      <c r="G64" s="18"/>
    </row>
    <row r="65" spans="1:7" ht="12.75">
      <c r="A65" s="25" t="s">
        <v>341</v>
      </c>
      <c r="B65" s="26" t="s">
        <v>226</v>
      </c>
      <c r="C65" s="27">
        <v>1333</v>
      </c>
      <c r="D65" s="31">
        <v>45437</v>
      </c>
      <c r="E65" s="15">
        <f t="shared" si="0"/>
        <v>34.08627156789197</v>
      </c>
      <c r="F65" s="16"/>
      <c r="G65" s="18"/>
    </row>
    <row r="66" spans="1:7" ht="12.75">
      <c r="A66" s="25" t="s">
        <v>129</v>
      </c>
      <c r="B66" s="26" t="s">
        <v>130</v>
      </c>
      <c r="C66" s="27">
        <v>24277</v>
      </c>
      <c r="D66" s="31">
        <v>793376</v>
      </c>
      <c r="E66" s="15">
        <f t="shared" si="0"/>
        <v>32.68014993615356</v>
      </c>
      <c r="F66" s="16"/>
      <c r="G66" s="18"/>
    </row>
    <row r="67" spans="1:7" ht="12.75">
      <c r="A67" s="25" t="s">
        <v>300</v>
      </c>
      <c r="B67" s="26" t="s">
        <v>233</v>
      </c>
      <c r="C67" s="27">
        <v>2797</v>
      </c>
      <c r="D67" s="31">
        <v>225402</v>
      </c>
      <c r="E67" s="15">
        <f aca="true" t="shared" si="1" ref="E67:E130">D67/C67</f>
        <v>80.58705756167322</v>
      </c>
      <c r="F67" s="16"/>
      <c r="G67" s="18"/>
    </row>
    <row r="68" spans="1:7" ht="12.75">
      <c r="A68" s="25" t="s">
        <v>231</v>
      </c>
      <c r="B68" s="26" t="s">
        <v>183</v>
      </c>
      <c r="C68" s="27">
        <v>8291</v>
      </c>
      <c r="D68" s="31">
        <v>404935</v>
      </c>
      <c r="E68" s="15">
        <f t="shared" si="1"/>
        <v>48.840308768544205</v>
      </c>
      <c r="F68" s="16"/>
      <c r="G68" s="18"/>
    </row>
    <row r="69" spans="1:7" ht="12.75">
      <c r="A69" s="25" t="s">
        <v>194</v>
      </c>
      <c r="B69" s="26" t="s">
        <v>67</v>
      </c>
      <c r="C69" s="27">
        <v>11005</v>
      </c>
      <c r="D69" s="31">
        <v>336586</v>
      </c>
      <c r="E69" s="15">
        <f t="shared" si="1"/>
        <v>30.584825079509315</v>
      </c>
      <c r="F69" s="16"/>
      <c r="G69" s="18"/>
    </row>
    <row r="70" spans="1:7" ht="12.75">
      <c r="A70" s="25" t="s">
        <v>337</v>
      </c>
      <c r="B70" s="26" t="s">
        <v>208</v>
      </c>
      <c r="C70" s="27">
        <v>1399</v>
      </c>
      <c r="D70" s="31">
        <v>126050</v>
      </c>
      <c r="E70" s="15">
        <f t="shared" si="1"/>
        <v>90.10007147962831</v>
      </c>
      <c r="F70" s="16"/>
      <c r="G70" s="18"/>
    </row>
    <row r="71" spans="1:7" ht="25.5">
      <c r="A71" s="25" t="s">
        <v>110</v>
      </c>
      <c r="B71" s="26" t="s">
        <v>111</v>
      </c>
      <c r="C71" s="27">
        <v>30385</v>
      </c>
      <c r="D71" s="31">
        <v>2069164</v>
      </c>
      <c r="E71" s="15">
        <f t="shared" si="1"/>
        <v>68.09820635181833</v>
      </c>
      <c r="F71" s="16"/>
      <c r="G71" s="18"/>
    </row>
    <row r="72" spans="1:7" ht="12.75">
      <c r="A72" s="25" t="s">
        <v>192</v>
      </c>
      <c r="B72" s="26" t="s">
        <v>193</v>
      </c>
      <c r="C72" s="27">
        <v>11123</v>
      </c>
      <c r="D72" s="31">
        <v>695175</v>
      </c>
      <c r="E72" s="15">
        <f t="shared" si="1"/>
        <v>62.498876202463364</v>
      </c>
      <c r="F72" s="16"/>
      <c r="G72" s="18"/>
    </row>
    <row r="73" spans="1:7" ht="12.75">
      <c r="A73" s="25" t="s">
        <v>240</v>
      </c>
      <c r="B73" s="26" t="s">
        <v>173</v>
      </c>
      <c r="C73" s="27">
        <v>7041</v>
      </c>
      <c r="D73" s="31">
        <v>586761</v>
      </c>
      <c r="E73" s="15">
        <f t="shared" si="1"/>
        <v>83.33489561141883</v>
      </c>
      <c r="F73" s="16"/>
      <c r="G73" s="18"/>
    </row>
    <row r="74" spans="1:7" ht="12.75">
      <c r="A74" s="25" t="s">
        <v>160</v>
      </c>
      <c r="B74" s="26" t="s">
        <v>161</v>
      </c>
      <c r="C74" s="27">
        <v>16391</v>
      </c>
      <c r="D74" s="31">
        <v>1440846</v>
      </c>
      <c r="E74" s="15">
        <f t="shared" si="1"/>
        <v>87.90470380086633</v>
      </c>
      <c r="F74" s="16"/>
      <c r="G74" s="18"/>
    </row>
    <row r="75" spans="1:7" ht="12.75">
      <c r="A75" s="25" t="s">
        <v>218</v>
      </c>
      <c r="B75" s="26" t="s">
        <v>176</v>
      </c>
      <c r="C75" s="27">
        <v>9175</v>
      </c>
      <c r="D75" s="31">
        <v>569925</v>
      </c>
      <c r="E75" s="15">
        <f t="shared" si="1"/>
        <v>62.11716621253406</v>
      </c>
      <c r="F75" s="16"/>
      <c r="G75" s="18"/>
    </row>
    <row r="76" spans="1:7" ht="12.75">
      <c r="A76" s="25" t="s">
        <v>55</v>
      </c>
      <c r="B76" s="26" t="s">
        <v>28</v>
      </c>
      <c r="C76" s="27">
        <v>75242</v>
      </c>
      <c r="D76" s="31">
        <v>4235966</v>
      </c>
      <c r="E76" s="15">
        <f t="shared" si="1"/>
        <v>56.297892134711994</v>
      </c>
      <c r="F76" s="16"/>
      <c r="G76" s="18"/>
    </row>
    <row r="77" spans="1:7" ht="12.75">
      <c r="A77" s="25" t="s">
        <v>219</v>
      </c>
      <c r="B77" s="26" t="s">
        <v>113</v>
      </c>
      <c r="C77" s="27">
        <v>9126</v>
      </c>
      <c r="D77" s="31">
        <v>567446</v>
      </c>
      <c r="E77" s="15">
        <f t="shared" si="1"/>
        <v>62.179048871356564</v>
      </c>
      <c r="F77" s="16"/>
      <c r="G77" s="18"/>
    </row>
    <row r="78" spans="1:7" ht="12.75">
      <c r="A78" s="25" t="s">
        <v>346</v>
      </c>
      <c r="B78" s="26" t="s">
        <v>217</v>
      </c>
      <c r="C78" s="27">
        <v>1189</v>
      </c>
      <c r="D78" s="31">
        <v>116581</v>
      </c>
      <c r="E78" s="15">
        <f t="shared" si="1"/>
        <v>98.04962153069806</v>
      </c>
      <c r="F78" s="16"/>
      <c r="G78" s="18"/>
    </row>
    <row r="79" spans="1:7" ht="12.75">
      <c r="A79" s="25" t="s">
        <v>85</v>
      </c>
      <c r="B79" s="26" t="s">
        <v>47</v>
      </c>
      <c r="C79" s="27">
        <v>37608</v>
      </c>
      <c r="D79" s="31">
        <v>1704540</v>
      </c>
      <c r="E79" s="15">
        <f t="shared" si="1"/>
        <v>45.32386726228462</v>
      </c>
      <c r="F79" s="16"/>
      <c r="G79" s="18"/>
    </row>
    <row r="80" spans="1:7" ht="25.5">
      <c r="A80" s="25" t="s">
        <v>123</v>
      </c>
      <c r="B80" s="26" t="s">
        <v>124</v>
      </c>
      <c r="C80" s="27">
        <v>25740</v>
      </c>
      <c r="D80" s="31">
        <v>714667</v>
      </c>
      <c r="E80" s="15">
        <f t="shared" si="1"/>
        <v>27.764840714840716</v>
      </c>
      <c r="F80" s="16"/>
      <c r="G80" s="18"/>
    </row>
    <row r="81" spans="1:7" ht="12.75">
      <c r="A81" s="25" t="s">
        <v>246</v>
      </c>
      <c r="B81" s="26" t="s">
        <v>54</v>
      </c>
      <c r="C81" s="27">
        <v>6487</v>
      </c>
      <c r="D81" s="31">
        <v>328794</v>
      </c>
      <c r="E81" s="15">
        <f t="shared" si="1"/>
        <v>50.68506243255742</v>
      </c>
      <c r="F81" s="16"/>
      <c r="G81" s="18"/>
    </row>
    <row r="82" spans="1:7" ht="12.75">
      <c r="A82" s="25" t="s">
        <v>107</v>
      </c>
      <c r="B82" s="26" t="s">
        <v>45</v>
      </c>
      <c r="C82" s="27">
        <v>31658</v>
      </c>
      <c r="D82" s="31">
        <v>1308076</v>
      </c>
      <c r="E82" s="15">
        <f t="shared" si="1"/>
        <v>41.31897150799166</v>
      </c>
      <c r="F82" s="16"/>
      <c r="G82" s="18"/>
    </row>
    <row r="83" spans="1:7" ht="12.75">
      <c r="A83" s="25" t="s">
        <v>289</v>
      </c>
      <c r="B83" s="26" t="s">
        <v>71</v>
      </c>
      <c r="C83" s="27">
        <v>3482</v>
      </c>
      <c r="D83" s="31">
        <v>241395</v>
      </c>
      <c r="E83" s="15">
        <f t="shared" si="1"/>
        <v>69.32653647329121</v>
      </c>
      <c r="F83" s="16"/>
      <c r="G83" s="18"/>
    </row>
    <row r="84" spans="1:7" ht="12.75">
      <c r="A84" s="25" t="s">
        <v>37</v>
      </c>
      <c r="B84" s="26" t="s">
        <v>38</v>
      </c>
      <c r="C84" s="27">
        <v>140680</v>
      </c>
      <c r="D84" s="31">
        <v>6707374</v>
      </c>
      <c r="E84" s="15">
        <f t="shared" si="1"/>
        <v>47.67823429058857</v>
      </c>
      <c r="F84" s="16"/>
      <c r="G84" s="18"/>
    </row>
    <row r="85" spans="1:7" ht="12.75">
      <c r="A85" s="25" t="s">
        <v>209</v>
      </c>
      <c r="B85" s="26" t="s">
        <v>38</v>
      </c>
      <c r="C85" s="27">
        <v>10368</v>
      </c>
      <c r="D85" s="31">
        <v>443859</v>
      </c>
      <c r="E85" s="15">
        <f t="shared" si="1"/>
        <v>42.81047453703704</v>
      </c>
      <c r="F85" s="16"/>
      <c r="G85" s="18"/>
    </row>
    <row r="86" spans="1:7" ht="12.75">
      <c r="A86" s="25" t="s">
        <v>50</v>
      </c>
      <c r="B86" s="26" t="s">
        <v>28</v>
      </c>
      <c r="C86" s="27">
        <v>80830</v>
      </c>
      <c r="D86" s="31">
        <v>2911367</v>
      </c>
      <c r="E86" s="15">
        <f t="shared" si="1"/>
        <v>36.01839663491278</v>
      </c>
      <c r="F86" s="16"/>
      <c r="G86" s="18"/>
    </row>
    <row r="87" spans="1:7" ht="12.75">
      <c r="A87" s="25" t="s">
        <v>66</v>
      </c>
      <c r="B87" s="26" t="s">
        <v>67</v>
      </c>
      <c r="C87" s="27">
        <v>58997</v>
      </c>
      <c r="D87" s="31">
        <v>4049524</v>
      </c>
      <c r="E87" s="15">
        <f t="shared" si="1"/>
        <v>68.63949014356662</v>
      </c>
      <c r="F87" s="16"/>
      <c r="G87" s="18"/>
    </row>
    <row r="88" spans="1:7" ht="12.75">
      <c r="A88" s="25" t="s">
        <v>81</v>
      </c>
      <c r="B88" s="26" t="s">
        <v>82</v>
      </c>
      <c r="C88" s="27">
        <v>39364</v>
      </c>
      <c r="D88" s="31">
        <v>2045741</v>
      </c>
      <c r="E88" s="15">
        <f t="shared" si="1"/>
        <v>51.969845544152015</v>
      </c>
      <c r="F88" s="16"/>
      <c r="G88" s="18"/>
    </row>
    <row r="89" spans="1:7" ht="12.75">
      <c r="A89" s="25" t="s">
        <v>249</v>
      </c>
      <c r="B89" s="26" t="s">
        <v>250</v>
      </c>
      <c r="C89" s="27">
        <v>6220</v>
      </c>
      <c r="D89" s="31">
        <v>339869</v>
      </c>
      <c r="E89" s="15">
        <f t="shared" si="1"/>
        <v>54.641318327974275</v>
      </c>
      <c r="F89" s="16"/>
      <c r="G89" s="18"/>
    </row>
    <row r="90" spans="1:7" ht="12.75">
      <c r="A90" s="25" t="s">
        <v>350</v>
      </c>
      <c r="B90" s="26" t="s">
        <v>248</v>
      </c>
      <c r="C90" s="27">
        <v>927</v>
      </c>
      <c r="D90" s="31">
        <v>18632</v>
      </c>
      <c r="E90" s="15">
        <f t="shared" si="1"/>
        <v>20.099244875943906</v>
      </c>
      <c r="F90" s="16"/>
      <c r="G90" s="18"/>
    </row>
    <row r="91" spans="1:7" ht="12.75">
      <c r="A91" s="25" t="s">
        <v>214</v>
      </c>
      <c r="B91" s="26" t="s">
        <v>106</v>
      </c>
      <c r="C91" s="27">
        <v>9642</v>
      </c>
      <c r="D91" s="31">
        <v>305129</v>
      </c>
      <c r="E91" s="15">
        <f t="shared" si="1"/>
        <v>31.645820369218004</v>
      </c>
      <c r="F91" s="16"/>
      <c r="G91" s="18"/>
    </row>
    <row r="92" spans="1:7" ht="12.75">
      <c r="A92" s="25" t="s">
        <v>137</v>
      </c>
      <c r="B92" s="26" t="s">
        <v>138</v>
      </c>
      <c r="C92" s="27">
        <v>21932</v>
      </c>
      <c r="D92" s="31">
        <v>1703632</v>
      </c>
      <c r="E92" s="15">
        <f t="shared" si="1"/>
        <v>77.67791355097575</v>
      </c>
      <c r="F92" s="16"/>
      <c r="G92" s="18"/>
    </row>
    <row r="93" spans="1:7" ht="12.75">
      <c r="A93" s="25" t="s">
        <v>127</v>
      </c>
      <c r="B93" s="26" t="s">
        <v>128</v>
      </c>
      <c r="C93" s="27">
        <v>24334</v>
      </c>
      <c r="D93" s="31">
        <v>1801245</v>
      </c>
      <c r="E93" s="15">
        <f t="shared" si="1"/>
        <v>74.02173913043478</v>
      </c>
      <c r="F93" s="16"/>
      <c r="G93" s="18"/>
    </row>
    <row r="94" spans="1:7" ht="12.75">
      <c r="A94" s="25" t="s">
        <v>23</v>
      </c>
      <c r="B94" s="26" t="s">
        <v>24</v>
      </c>
      <c r="C94" s="27">
        <v>877389</v>
      </c>
      <c r="D94" s="31">
        <v>38008357</v>
      </c>
      <c r="E94" s="15">
        <f t="shared" si="1"/>
        <v>43.319846727050376</v>
      </c>
      <c r="F94" s="16"/>
      <c r="G94" s="18"/>
    </row>
    <row r="95" spans="1:7" ht="12.75">
      <c r="A95" s="25" t="s">
        <v>92</v>
      </c>
      <c r="B95" s="26" t="s">
        <v>93</v>
      </c>
      <c r="C95" s="27">
        <v>35296</v>
      </c>
      <c r="D95" s="31">
        <v>1797488</v>
      </c>
      <c r="E95" s="15">
        <f t="shared" si="1"/>
        <v>50.92611060743427</v>
      </c>
      <c r="F95" s="16"/>
      <c r="G95" s="18"/>
    </row>
    <row r="96" spans="1:7" ht="12.75">
      <c r="A96" s="25" t="s">
        <v>310</v>
      </c>
      <c r="B96" s="26" t="s">
        <v>171</v>
      </c>
      <c r="C96" s="27">
        <v>2222</v>
      </c>
      <c r="D96" s="31">
        <v>54962</v>
      </c>
      <c r="E96" s="15">
        <f t="shared" si="1"/>
        <v>24.735373537353734</v>
      </c>
      <c r="F96" s="16"/>
      <c r="G96" s="18"/>
    </row>
    <row r="97" spans="1:7" ht="12.75">
      <c r="A97" s="25" t="s">
        <v>108</v>
      </c>
      <c r="B97" s="26" t="s">
        <v>109</v>
      </c>
      <c r="C97" s="27">
        <v>31525</v>
      </c>
      <c r="D97" s="31">
        <v>2128656</v>
      </c>
      <c r="E97" s="15">
        <f t="shared" si="1"/>
        <v>67.52279143536876</v>
      </c>
      <c r="F97" s="16"/>
      <c r="G97" s="18"/>
    </row>
    <row r="98" spans="1:7" ht="12.75">
      <c r="A98" s="25" t="s">
        <v>105</v>
      </c>
      <c r="B98" s="26" t="s">
        <v>106</v>
      </c>
      <c r="C98" s="27">
        <v>32247</v>
      </c>
      <c r="D98" s="31">
        <v>1822807</v>
      </c>
      <c r="E98" s="15">
        <f t="shared" si="1"/>
        <v>56.52640555710609</v>
      </c>
      <c r="F98" s="16"/>
      <c r="G98" s="18"/>
    </row>
    <row r="99" spans="1:7" ht="12.75">
      <c r="A99" s="25" t="s">
        <v>156</v>
      </c>
      <c r="B99" s="26" t="s">
        <v>157</v>
      </c>
      <c r="C99" s="27">
        <v>17797</v>
      </c>
      <c r="D99" s="31">
        <v>834913</v>
      </c>
      <c r="E99" s="15">
        <f t="shared" si="1"/>
        <v>46.91313142664494</v>
      </c>
      <c r="F99" s="16"/>
      <c r="G99" s="18"/>
    </row>
    <row r="100" spans="1:7" ht="12.75">
      <c r="A100" s="25" t="s">
        <v>103</v>
      </c>
      <c r="B100" s="26" t="s">
        <v>104</v>
      </c>
      <c r="C100" s="27">
        <v>32428</v>
      </c>
      <c r="D100" s="31">
        <v>1079385</v>
      </c>
      <c r="E100" s="15">
        <f t="shared" si="1"/>
        <v>33.28558653015912</v>
      </c>
      <c r="F100" s="16"/>
      <c r="G100" s="18"/>
    </row>
    <row r="101" spans="1:7" ht="12.75">
      <c r="A101" s="25" t="s">
        <v>64</v>
      </c>
      <c r="B101" s="26" t="s">
        <v>65</v>
      </c>
      <c r="C101" s="27">
        <v>59062</v>
      </c>
      <c r="D101" s="31">
        <v>1998633</v>
      </c>
      <c r="E101" s="15">
        <f t="shared" si="1"/>
        <v>33.83957536148454</v>
      </c>
      <c r="F101" s="16"/>
      <c r="G101" s="18"/>
    </row>
    <row r="102" spans="1:7" ht="12.75">
      <c r="A102" s="25" t="s">
        <v>116</v>
      </c>
      <c r="B102" s="26" t="s">
        <v>117</v>
      </c>
      <c r="C102" s="27">
        <v>28525</v>
      </c>
      <c r="D102" s="31">
        <v>659439</v>
      </c>
      <c r="E102" s="15">
        <f t="shared" si="1"/>
        <v>23.117931638913234</v>
      </c>
      <c r="F102" s="16"/>
      <c r="G102" s="18"/>
    </row>
    <row r="103" spans="1:7" ht="12.75">
      <c r="A103" s="25" t="s">
        <v>44</v>
      </c>
      <c r="B103" s="26" t="s">
        <v>45</v>
      </c>
      <c r="C103" s="27">
        <v>103988</v>
      </c>
      <c r="D103" s="31">
        <v>5478930</v>
      </c>
      <c r="E103" s="15">
        <f t="shared" si="1"/>
        <v>52.68809862676463</v>
      </c>
      <c r="F103" s="16"/>
      <c r="G103" s="18"/>
    </row>
    <row r="104" spans="1:7" ht="12.75">
      <c r="A104" s="25" t="s">
        <v>323</v>
      </c>
      <c r="B104" s="26" t="s">
        <v>113</v>
      </c>
      <c r="C104" s="27">
        <v>1756</v>
      </c>
      <c r="D104" s="31">
        <v>54208</v>
      </c>
      <c r="E104" s="15">
        <f t="shared" si="1"/>
        <v>30.87015945330296</v>
      </c>
      <c r="F104" s="16"/>
      <c r="G104" s="18"/>
    </row>
    <row r="105" spans="1:7" ht="12.75">
      <c r="A105" s="25" t="s">
        <v>331</v>
      </c>
      <c r="B105" s="26" t="s">
        <v>173</v>
      </c>
      <c r="C105" s="27">
        <v>1577</v>
      </c>
      <c r="D105" s="32">
        <v>0</v>
      </c>
      <c r="E105" s="15">
        <f t="shared" si="1"/>
        <v>0</v>
      </c>
      <c r="F105" s="16"/>
      <c r="G105" s="18"/>
    </row>
    <row r="106" spans="1:7" ht="12.75">
      <c r="A106" s="25" t="s">
        <v>159</v>
      </c>
      <c r="B106" s="26" t="s">
        <v>132</v>
      </c>
      <c r="C106" s="27">
        <v>16557</v>
      </c>
      <c r="D106" s="31">
        <v>1618226</v>
      </c>
      <c r="E106" s="15">
        <f t="shared" si="1"/>
        <v>97.73666727064082</v>
      </c>
      <c r="F106" s="16"/>
      <c r="G106" s="18"/>
    </row>
    <row r="107" spans="1:7" ht="12.75">
      <c r="A107" s="25" t="s">
        <v>313</v>
      </c>
      <c r="B107" s="26" t="s">
        <v>217</v>
      </c>
      <c r="C107" s="27">
        <v>2140</v>
      </c>
      <c r="D107" s="31">
        <v>200684</v>
      </c>
      <c r="E107" s="15">
        <f t="shared" si="1"/>
        <v>93.77757009345794</v>
      </c>
      <c r="F107" s="16"/>
      <c r="G107" s="18"/>
    </row>
    <row r="108" spans="1:7" ht="12.75">
      <c r="A108" s="25" t="s">
        <v>338</v>
      </c>
      <c r="B108" s="26" t="s">
        <v>161</v>
      </c>
      <c r="C108" s="27">
        <v>1397</v>
      </c>
      <c r="D108" s="31">
        <v>131951</v>
      </c>
      <c r="E108" s="15">
        <f t="shared" si="1"/>
        <v>94.45311381531855</v>
      </c>
      <c r="F108" s="16"/>
      <c r="G108" s="18"/>
    </row>
    <row r="109" spans="1:7" ht="12.75">
      <c r="A109" s="25" t="s">
        <v>336</v>
      </c>
      <c r="B109" s="26" t="s">
        <v>244</v>
      </c>
      <c r="C109" s="27">
        <v>1406</v>
      </c>
      <c r="D109" s="31">
        <v>76211</v>
      </c>
      <c r="E109" s="15">
        <f t="shared" si="1"/>
        <v>54.20412517780939</v>
      </c>
      <c r="F109" s="16"/>
      <c r="G109" s="18"/>
    </row>
    <row r="110" spans="1:7" ht="12.75">
      <c r="A110" s="25" t="s">
        <v>340</v>
      </c>
      <c r="B110" s="26" t="s">
        <v>111</v>
      </c>
      <c r="C110" s="27">
        <v>1380</v>
      </c>
      <c r="D110" s="31">
        <v>121006</v>
      </c>
      <c r="E110" s="15">
        <f t="shared" si="1"/>
        <v>87.68550724637682</v>
      </c>
      <c r="F110" s="16"/>
      <c r="G110" s="18"/>
    </row>
    <row r="111" spans="1:7" ht="12.75">
      <c r="A111" s="25" t="s">
        <v>311</v>
      </c>
      <c r="B111" s="26" t="s">
        <v>79</v>
      </c>
      <c r="C111" s="27">
        <v>2182</v>
      </c>
      <c r="D111" s="31">
        <v>95405</v>
      </c>
      <c r="E111" s="15">
        <f t="shared" si="1"/>
        <v>43.72364802933089</v>
      </c>
      <c r="F111" s="16"/>
      <c r="G111" s="18"/>
    </row>
    <row r="112" spans="1:7" ht="12.75">
      <c r="A112" s="25" t="s">
        <v>98</v>
      </c>
      <c r="B112" s="26" t="s">
        <v>99</v>
      </c>
      <c r="C112" s="27">
        <v>33924</v>
      </c>
      <c r="D112" s="31">
        <v>1242046</v>
      </c>
      <c r="E112" s="15">
        <f t="shared" si="1"/>
        <v>36.61260464567857</v>
      </c>
      <c r="F112" s="16"/>
      <c r="G112" s="18"/>
    </row>
    <row r="113" spans="1:7" ht="12.75">
      <c r="A113" s="25" t="s">
        <v>53</v>
      </c>
      <c r="B113" s="26" t="s">
        <v>54</v>
      </c>
      <c r="C113" s="27">
        <v>76265</v>
      </c>
      <c r="D113" s="31">
        <v>4757979</v>
      </c>
      <c r="E113" s="15">
        <f t="shared" si="1"/>
        <v>62.387451648855965</v>
      </c>
      <c r="F113" s="16"/>
      <c r="G113" s="18"/>
    </row>
    <row r="114" spans="1:7" ht="12.75">
      <c r="A114" s="25" t="s">
        <v>349</v>
      </c>
      <c r="B114" s="26" t="s">
        <v>63</v>
      </c>
      <c r="C114" s="27">
        <v>935</v>
      </c>
      <c r="D114" s="31">
        <v>79914</v>
      </c>
      <c r="E114" s="15">
        <f t="shared" si="1"/>
        <v>85.46951871657754</v>
      </c>
      <c r="F114" s="16"/>
      <c r="G114" s="18"/>
    </row>
    <row r="115" spans="1:7" ht="12.75">
      <c r="A115" s="25" t="s">
        <v>86</v>
      </c>
      <c r="B115" s="26" t="s">
        <v>87</v>
      </c>
      <c r="C115" s="27">
        <v>37128</v>
      </c>
      <c r="D115" s="31">
        <v>1320792</v>
      </c>
      <c r="E115" s="15">
        <f t="shared" si="1"/>
        <v>35.57401422107304</v>
      </c>
      <c r="F115" s="16"/>
      <c r="G115" s="18"/>
    </row>
    <row r="116" spans="1:7" ht="12.75">
      <c r="A116" s="25" t="s">
        <v>62</v>
      </c>
      <c r="B116" s="26" t="s">
        <v>63</v>
      </c>
      <c r="C116" s="27">
        <v>64696</v>
      </c>
      <c r="D116" s="31">
        <v>3252200</v>
      </c>
      <c r="E116" s="15">
        <f t="shared" si="1"/>
        <v>50.26895016693459</v>
      </c>
      <c r="F116" s="16"/>
      <c r="G116" s="18"/>
    </row>
    <row r="117" spans="1:7" ht="12.75">
      <c r="A117" s="25" t="s">
        <v>320</v>
      </c>
      <c r="B117" s="26" t="s">
        <v>126</v>
      </c>
      <c r="C117" s="27">
        <v>1841</v>
      </c>
      <c r="D117" s="31">
        <v>66342</v>
      </c>
      <c r="E117" s="15">
        <f t="shared" si="1"/>
        <v>36.035850081477456</v>
      </c>
      <c r="F117" s="16"/>
      <c r="G117" s="18"/>
    </row>
    <row r="118" spans="1:7" ht="12.75">
      <c r="A118" s="25" t="s">
        <v>27</v>
      </c>
      <c r="B118" s="26" t="s">
        <v>28</v>
      </c>
      <c r="C118" s="27">
        <v>242837</v>
      </c>
      <c r="D118" s="31">
        <v>11367955</v>
      </c>
      <c r="E118" s="15">
        <f t="shared" si="1"/>
        <v>46.81310920493994</v>
      </c>
      <c r="F118" s="16"/>
      <c r="G118" s="18"/>
    </row>
    <row r="119" spans="1:7" ht="12.75">
      <c r="A119" s="25" t="s">
        <v>101</v>
      </c>
      <c r="B119" s="26" t="s">
        <v>102</v>
      </c>
      <c r="C119" s="27">
        <v>32807</v>
      </c>
      <c r="D119" s="31">
        <v>1551983</v>
      </c>
      <c r="E119" s="15">
        <f t="shared" si="1"/>
        <v>47.306458987411226</v>
      </c>
      <c r="F119" s="16"/>
      <c r="G119" s="18"/>
    </row>
    <row r="120" spans="1:7" ht="12.75">
      <c r="A120" s="25" t="s">
        <v>155</v>
      </c>
      <c r="B120" s="26" t="s">
        <v>128</v>
      </c>
      <c r="C120" s="27">
        <v>18030</v>
      </c>
      <c r="D120" s="31">
        <v>1322540</v>
      </c>
      <c r="E120" s="15">
        <f t="shared" si="1"/>
        <v>73.35219079312257</v>
      </c>
      <c r="F120" s="16"/>
      <c r="G120" s="18"/>
    </row>
    <row r="121" spans="1:7" ht="12.75">
      <c r="A121" s="25" t="s">
        <v>242</v>
      </c>
      <c r="B121" s="26" t="s">
        <v>132</v>
      </c>
      <c r="C121" s="27">
        <v>6761</v>
      </c>
      <c r="D121" s="31">
        <v>321281</v>
      </c>
      <c r="E121" s="15">
        <f t="shared" si="1"/>
        <v>47.51974559976335</v>
      </c>
      <c r="F121" s="16"/>
      <c r="G121" s="18"/>
    </row>
    <row r="122" spans="1:7" ht="12.75">
      <c r="A122" s="25" t="s">
        <v>190</v>
      </c>
      <c r="B122" s="26" t="s">
        <v>191</v>
      </c>
      <c r="C122" s="27">
        <v>11347</v>
      </c>
      <c r="D122" s="31">
        <v>389295</v>
      </c>
      <c r="E122" s="15">
        <f t="shared" si="1"/>
        <v>34.308187186040364</v>
      </c>
      <c r="F122" s="16"/>
      <c r="G122" s="18"/>
    </row>
    <row r="123" spans="1:7" ht="12.75">
      <c r="A123" s="25" t="s">
        <v>342</v>
      </c>
      <c r="B123" s="26" t="s">
        <v>343</v>
      </c>
      <c r="C123" s="27">
        <v>1272</v>
      </c>
      <c r="D123" s="31">
        <v>111629</v>
      </c>
      <c r="E123" s="15">
        <f t="shared" si="1"/>
        <v>87.75864779874213</v>
      </c>
      <c r="F123" s="16"/>
      <c r="G123" s="18"/>
    </row>
    <row r="124" spans="1:7" ht="12.75">
      <c r="A124" s="25" t="s">
        <v>229</v>
      </c>
      <c r="B124" s="26" t="s">
        <v>171</v>
      </c>
      <c r="C124" s="27">
        <v>8447</v>
      </c>
      <c r="D124" s="31">
        <v>235867</v>
      </c>
      <c r="E124" s="15">
        <f t="shared" si="1"/>
        <v>27.92316798863502</v>
      </c>
      <c r="F124" s="16"/>
      <c r="G124" s="18"/>
    </row>
    <row r="125" spans="1:7" ht="12.75">
      <c r="A125" s="25" t="s">
        <v>94</v>
      </c>
      <c r="B125" s="26" t="s">
        <v>95</v>
      </c>
      <c r="C125" s="27">
        <v>34992</v>
      </c>
      <c r="D125" s="31">
        <v>1371029</v>
      </c>
      <c r="E125" s="15">
        <f t="shared" si="1"/>
        <v>39.18121284865112</v>
      </c>
      <c r="F125" s="16"/>
      <c r="G125" s="18"/>
    </row>
    <row r="126" spans="1:7" ht="12.75">
      <c r="A126" s="25" t="s">
        <v>256</v>
      </c>
      <c r="B126" s="26" t="s">
        <v>257</v>
      </c>
      <c r="C126" s="27">
        <v>5853</v>
      </c>
      <c r="D126" s="31">
        <v>143857</v>
      </c>
      <c r="E126" s="15">
        <f t="shared" si="1"/>
        <v>24.578335896121647</v>
      </c>
      <c r="F126" s="16"/>
      <c r="G126" s="18"/>
    </row>
    <row r="127" spans="1:7" ht="12.75">
      <c r="A127" s="25" t="s">
        <v>144</v>
      </c>
      <c r="B127" s="26" t="s">
        <v>28</v>
      </c>
      <c r="C127" s="27">
        <v>20591</v>
      </c>
      <c r="D127" s="31">
        <v>832236</v>
      </c>
      <c r="E127" s="15">
        <f t="shared" si="1"/>
        <v>40.41746394055655</v>
      </c>
      <c r="F127" s="16"/>
      <c r="G127" s="18"/>
    </row>
    <row r="128" spans="1:7" ht="12.75">
      <c r="A128" s="25" t="s">
        <v>112</v>
      </c>
      <c r="B128" s="26" t="s">
        <v>113</v>
      </c>
      <c r="C128" s="27">
        <v>29817</v>
      </c>
      <c r="D128" s="31">
        <v>1773905</v>
      </c>
      <c r="E128" s="15">
        <f t="shared" si="1"/>
        <v>59.493074420632524</v>
      </c>
      <c r="F128" s="16"/>
      <c r="G128" s="18"/>
    </row>
    <row r="129" spans="1:7" ht="12.75">
      <c r="A129" s="25" t="s">
        <v>355</v>
      </c>
      <c r="B129" s="26" t="s">
        <v>113</v>
      </c>
      <c r="C129" s="27">
        <v>596</v>
      </c>
      <c r="D129" s="31">
        <v>8606</v>
      </c>
      <c r="E129" s="15">
        <f t="shared" si="1"/>
        <v>14.439597315436242</v>
      </c>
      <c r="F129" s="16"/>
      <c r="G129" s="18"/>
    </row>
    <row r="130" spans="1:7" ht="12.75">
      <c r="A130" s="25" t="s">
        <v>260</v>
      </c>
      <c r="B130" s="26" t="s">
        <v>261</v>
      </c>
      <c r="C130" s="27">
        <v>5760</v>
      </c>
      <c r="D130" s="31">
        <v>223152</v>
      </c>
      <c r="E130" s="15">
        <f t="shared" si="1"/>
        <v>38.74166666666667</v>
      </c>
      <c r="F130" s="16"/>
      <c r="G130" s="18"/>
    </row>
    <row r="131" spans="1:7" ht="12.75">
      <c r="A131" s="25" t="s">
        <v>90</v>
      </c>
      <c r="B131" s="26" t="s">
        <v>91</v>
      </c>
      <c r="C131" s="27">
        <v>35339</v>
      </c>
      <c r="D131" s="31">
        <v>2641104</v>
      </c>
      <c r="E131" s="15">
        <f aca="true" t="shared" si="2" ref="E131:E194">D131/C131</f>
        <v>74.73624041427318</v>
      </c>
      <c r="F131" s="16"/>
      <c r="G131" s="18"/>
    </row>
    <row r="132" spans="1:7" ht="12.75">
      <c r="A132" s="25" t="s">
        <v>139</v>
      </c>
      <c r="B132" s="26" t="s">
        <v>47</v>
      </c>
      <c r="C132" s="27">
        <v>21914</v>
      </c>
      <c r="D132" s="31">
        <v>735197</v>
      </c>
      <c r="E132" s="15">
        <f t="shared" si="2"/>
        <v>33.54919229716163</v>
      </c>
      <c r="F132" s="16"/>
      <c r="G132" s="18"/>
    </row>
    <row r="133" spans="1:7" ht="12.75">
      <c r="A133" s="25" t="s">
        <v>272</v>
      </c>
      <c r="B133" s="26" t="s">
        <v>79</v>
      </c>
      <c r="C133" s="27">
        <v>4612</v>
      </c>
      <c r="D133" s="31">
        <v>142997</v>
      </c>
      <c r="E133" s="15">
        <f t="shared" si="2"/>
        <v>31.00542064180399</v>
      </c>
      <c r="F133" s="16"/>
      <c r="G133" s="18"/>
    </row>
    <row r="134" spans="1:7" ht="12.75">
      <c r="A134" s="25" t="s">
        <v>269</v>
      </c>
      <c r="B134" s="26" t="s">
        <v>120</v>
      </c>
      <c r="C134" s="27">
        <v>4770</v>
      </c>
      <c r="D134" s="31">
        <v>265938</v>
      </c>
      <c r="E134" s="15">
        <f t="shared" si="2"/>
        <v>55.752201257861635</v>
      </c>
      <c r="F134" s="16"/>
      <c r="G134" s="18"/>
    </row>
    <row r="135" spans="1:7" ht="12.75">
      <c r="A135" s="25" t="s">
        <v>48</v>
      </c>
      <c r="B135" s="26" t="s">
        <v>32</v>
      </c>
      <c r="C135" s="27">
        <v>89652</v>
      </c>
      <c r="D135" s="31">
        <v>4976717</v>
      </c>
      <c r="E135" s="15">
        <f t="shared" si="2"/>
        <v>55.51150002230848</v>
      </c>
      <c r="F135" s="16"/>
      <c r="G135" s="18"/>
    </row>
    <row r="136" spans="1:7" ht="12.75">
      <c r="A136" s="25" t="s">
        <v>181</v>
      </c>
      <c r="B136" s="26" t="s">
        <v>97</v>
      </c>
      <c r="C136" s="27">
        <v>12009</v>
      </c>
      <c r="D136" s="31">
        <v>356993</v>
      </c>
      <c r="E136" s="15">
        <f t="shared" si="2"/>
        <v>29.727121325672414</v>
      </c>
      <c r="F136" s="16"/>
      <c r="G136" s="18"/>
    </row>
    <row r="137" spans="1:7" ht="12.75">
      <c r="A137" s="25" t="s">
        <v>290</v>
      </c>
      <c r="B137" s="26" t="s">
        <v>206</v>
      </c>
      <c r="C137" s="27">
        <v>3282</v>
      </c>
      <c r="D137" s="31">
        <v>207201</v>
      </c>
      <c r="E137" s="15">
        <f t="shared" si="2"/>
        <v>63.13254113345521</v>
      </c>
      <c r="F137" s="16"/>
      <c r="G137" s="18"/>
    </row>
    <row r="138" spans="1:7" ht="12.75">
      <c r="A138" s="25" t="s">
        <v>39</v>
      </c>
      <c r="B138" s="26" t="s">
        <v>40</v>
      </c>
      <c r="C138" s="27">
        <v>137974</v>
      </c>
      <c r="D138" s="31">
        <v>7775952</v>
      </c>
      <c r="E138" s="15">
        <f t="shared" si="2"/>
        <v>56.358096452954904</v>
      </c>
      <c r="F138" s="16"/>
      <c r="G138" s="18"/>
    </row>
    <row r="139" spans="1:7" ht="12.75">
      <c r="A139" s="25" t="s">
        <v>347</v>
      </c>
      <c r="B139" s="26" t="s">
        <v>208</v>
      </c>
      <c r="C139" s="27">
        <v>1104</v>
      </c>
      <c r="D139" s="31">
        <v>94329</v>
      </c>
      <c r="E139" s="15">
        <f t="shared" si="2"/>
        <v>85.4429347826087</v>
      </c>
      <c r="F139" s="16"/>
      <c r="G139" s="18"/>
    </row>
    <row r="140" spans="1:7" ht="12.75">
      <c r="A140" s="25" t="s">
        <v>335</v>
      </c>
      <c r="B140" s="26" t="s">
        <v>165</v>
      </c>
      <c r="C140" s="27">
        <v>1438</v>
      </c>
      <c r="D140" s="31">
        <v>61696</v>
      </c>
      <c r="E140" s="15">
        <f t="shared" si="2"/>
        <v>42.90403337969402</v>
      </c>
      <c r="F140" s="16"/>
      <c r="G140" s="18"/>
    </row>
    <row r="141" spans="1:7" ht="12.75">
      <c r="A141" s="25" t="s">
        <v>205</v>
      </c>
      <c r="B141" s="26" t="s">
        <v>206</v>
      </c>
      <c r="C141" s="27">
        <v>10561</v>
      </c>
      <c r="D141" s="31">
        <v>447605</v>
      </c>
      <c r="E141" s="15">
        <f t="shared" si="2"/>
        <v>42.382823596250354</v>
      </c>
      <c r="F141" s="16"/>
      <c r="G141" s="18"/>
    </row>
    <row r="142" spans="1:7" ht="12.75">
      <c r="A142" s="25" t="s">
        <v>302</v>
      </c>
      <c r="B142" s="26" t="s">
        <v>250</v>
      </c>
      <c r="C142" s="27">
        <v>2640</v>
      </c>
      <c r="D142" s="31">
        <v>93023</v>
      </c>
      <c r="E142" s="15">
        <f t="shared" si="2"/>
        <v>35.23598484848485</v>
      </c>
      <c r="F142" s="16"/>
      <c r="G142" s="18"/>
    </row>
    <row r="143" spans="1:7" ht="12.75">
      <c r="A143" s="25" t="s">
        <v>177</v>
      </c>
      <c r="B143" s="26" t="s">
        <v>69</v>
      </c>
      <c r="C143" s="27">
        <v>12973</v>
      </c>
      <c r="D143" s="31">
        <v>712110</v>
      </c>
      <c r="E143" s="15">
        <f t="shared" si="2"/>
        <v>54.89169814229554</v>
      </c>
      <c r="F143" s="16"/>
      <c r="G143" s="18"/>
    </row>
    <row r="144" spans="1:7" ht="12.75">
      <c r="A144" s="25" t="s">
        <v>68</v>
      </c>
      <c r="B144" s="26" t="s">
        <v>69</v>
      </c>
      <c r="C144" s="27">
        <v>55921</v>
      </c>
      <c r="D144" s="31">
        <v>1532991</v>
      </c>
      <c r="E144" s="15">
        <f t="shared" si="2"/>
        <v>27.413511918599454</v>
      </c>
      <c r="F144" s="16"/>
      <c r="G144" s="18"/>
    </row>
    <row r="145" spans="1:7" ht="12.75">
      <c r="A145" s="25" t="s">
        <v>70</v>
      </c>
      <c r="B145" s="26" t="s">
        <v>71</v>
      </c>
      <c r="C145" s="27">
        <v>51760</v>
      </c>
      <c r="D145" s="31">
        <v>1599275</v>
      </c>
      <c r="E145" s="15">
        <f t="shared" si="2"/>
        <v>30.897894126738795</v>
      </c>
      <c r="F145" s="16"/>
      <c r="G145" s="18"/>
    </row>
    <row r="146" spans="1:7" ht="12.75">
      <c r="A146" s="25" t="s">
        <v>58</v>
      </c>
      <c r="B146" s="26" t="s">
        <v>59</v>
      </c>
      <c r="C146" s="27">
        <v>72100</v>
      </c>
      <c r="D146" s="31">
        <v>3294284</v>
      </c>
      <c r="E146" s="15">
        <f t="shared" si="2"/>
        <v>45.690485436893205</v>
      </c>
      <c r="F146" s="16"/>
      <c r="G146" s="18"/>
    </row>
    <row r="147" spans="1:7" ht="12.75">
      <c r="A147" s="25" t="s">
        <v>213</v>
      </c>
      <c r="B147" s="26" t="s">
        <v>47</v>
      </c>
      <c r="C147" s="27">
        <v>10082</v>
      </c>
      <c r="D147" s="31">
        <v>1160825</v>
      </c>
      <c r="E147" s="15">
        <f t="shared" si="2"/>
        <v>115.13836540368975</v>
      </c>
      <c r="F147" s="16"/>
      <c r="G147" s="18"/>
    </row>
    <row r="148" spans="1:7" ht="12.75">
      <c r="A148" s="25" t="s">
        <v>56</v>
      </c>
      <c r="B148" s="26" t="s">
        <v>57</v>
      </c>
      <c r="C148" s="27">
        <v>74578</v>
      </c>
      <c r="D148" s="31">
        <v>2945482</v>
      </c>
      <c r="E148" s="15">
        <f t="shared" si="2"/>
        <v>39.495320335755856</v>
      </c>
      <c r="F148" s="16"/>
      <c r="G148" s="18"/>
    </row>
    <row r="149" spans="1:7" ht="12.75">
      <c r="A149" s="25" t="s">
        <v>271</v>
      </c>
      <c r="B149" s="26" t="s">
        <v>32</v>
      </c>
      <c r="C149" s="27">
        <v>4704</v>
      </c>
      <c r="D149" s="31">
        <v>661202</v>
      </c>
      <c r="E149" s="15">
        <f t="shared" si="2"/>
        <v>140.56164965986395</v>
      </c>
      <c r="F149" s="16"/>
      <c r="G149" s="18"/>
    </row>
    <row r="150" spans="1:7" ht="12.75">
      <c r="A150" s="25" t="s">
        <v>78</v>
      </c>
      <c r="B150" s="26" t="s">
        <v>79</v>
      </c>
      <c r="C150" s="27">
        <v>40389</v>
      </c>
      <c r="D150" s="31">
        <v>2360608</v>
      </c>
      <c r="E150" s="15">
        <f t="shared" si="2"/>
        <v>58.4468048230954</v>
      </c>
      <c r="F150" s="16"/>
      <c r="G150" s="18"/>
    </row>
    <row r="151" spans="1:7" ht="12.75">
      <c r="A151" s="25" t="s">
        <v>353</v>
      </c>
      <c r="B151" s="26" t="s">
        <v>146</v>
      </c>
      <c r="C151" s="27">
        <v>789</v>
      </c>
      <c r="D151" s="31">
        <v>146471</v>
      </c>
      <c r="E151" s="15">
        <f t="shared" si="2"/>
        <v>185.64131812420786</v>
      </c>
      <c r="F151" s="16"/>
      <c r="G151" s="18"/>
    </row>
    <row r="152" spans="1:7" ht="12.75">
      <c r="A152" s="25" t="s">
        <v>216</v>
      </c>
      <c r="B152" s="26" t="s">
        <v>217</v>
      </c>
      <c r="C152" s="27">
        <v>9235</v>
      </c>
      <c r="D152" s="31">
        <v>695096</v>
      </c>
      <c r="E152" s="15">
        <f t="shared" si="2"/>
        <v>75.26756903086086</v>
      </c>
      <c r="F152" s="16"/>
      <c r="G152" s="18"/>
    </row>
    <row r="153" spans="1:7" ht="12.75">
      <c r="A153" s="25" t="s">
        <v>131</v>
      </c>
      <c r="B153" s="26" t="s">
        <v>132</v>
      </c>
      <c r="C153" s="27">
        <v>24218</v>
      </c>
      <c r="D153" s="31">
        <v>886188</v>
      </c>
      <c r="E153" s="15">
        <f t="shared" si="2"/>
        <v>36.59212156247419</v>
      </c>
      <c r="F153" s="16"/>
      <c r="G153" s="18"/>
    </row>
    <row r="154" spans="1:7" ht="12.75">
      <c r="A154" s="25" t="s">
        <v>273</v>
      </c>
      <c r="B154" s="26" t="s">
        <v>154</v>
      </c>
      <c r="C154" s="27">
        <v>4541</v>
      </c>
      <c r="D154" s="31">
        <v>291174</v>
      </c>
      <c r="E154" s="15">
        <f t="shared" si="2"/>
        <v>64.1211186963224</v>
      </c>
      <c r="F154" s="16"/>
      <c r="G154" s="18"/>
    </row>
    <row r="155" spans="1:7" ht="12.75">
      <c r="A155" s="25" t="s">
        <v>149</v>
      </c>
      <c r="B155" s="26" t="s">
        <v>61</v>
      </c>
      <c r="C155" s="27">
        <v>19500</v>
      </c>
      <c r="D155" s="31">
        <v>971604</v>
      </c>
      <c r="E155" s="15">
        <f t="shared" si="2"/>
        <v>49.82584615384615</v>
      </c>
      <c r="F155" s="16"/>
      <c r="G155" s="18"/>
    </row>
    <row r="156" spans="1:7" ht="12.75">
      <c r="A156" s="25" t="s">
        <v>253</v>
      </c>
      <c r="B156" s="26" t="s">
        <v>202</v>
      </c>
      <c r="C156" s="27">
        <v>6112</v>
      </c>
      <c r="D156" s="31">
        <v>422119</v>
      </c>
      <c r="E156" s="15">
        <f t="shared" si="2"/>
        <v>69.063972513089</v>
      </c>
      <c r="F156" s="16"/>
      <c r="G156" s="18"/>
    </row>
    <row r="157" spans="1:7" ht="12.75">
      <c r="A157" s="25" t="s">
        <v>245</v>
      </c>
      <c r="B157" s="26" t="s">
        <v>120</v>
      </c>
      <c r="C157" s="27">
        <v>6661</v>
      </c>
      <c r="D157" s="31">
        <v>494674</v>
      </c>
      <c r="E157" s="15">
        <f t="shared" si="2"/>
        <v>74.26422459090227</v>
      </c>
      <c r="F157" s="16"/>
      <c r="G157" s="18"/>
    </row>
    <row r="158" spans="1:7" ht="12.75">
      <c r="A158" s="25" t="s">
        <v>284</v>
      </c>
      <c r="B158" s="26" t="s">
        <v>183</v>
      </c>
      <c r="C158" s="27">
        <v>3830</v>
      </c>
      <c r="D158" s="31">
        <v>168844</v>
      </c>
      <c r="E158" s="15">
        <f t="shared" si="2"/>
        <v>44.0845953002611</v>
      </c>
      <c r="F158" s="16"/>
      <c r="G158" s="18"/>
    </row>
    <row r="159" spans="1:7" ht="12.75">
      <c r="A159" s="25" t="s">
        <v>298</v>
      </c>
      <c r="B159" s="26" t="s">
        <v>299</v>
      </c>
      <c r="C159" s="27">
        <v>2840</v>
      </c>
      <c r="D159" s="31">
        <v>56550</v>
      </c>
      <c r="E159" s="15">
        <f t="shared" si="2"/>
        <v>19.911971830985916</v>
      </c>
      <c r="F159" s="16"/>
      <c r="G159" s="18"/>
    </row>
    <row r="160" spans="1:7" ht="12.75">
      <c r="A160" s="25" t="s">
        <v>251</v>
      </c>
      <c r="B160" s="26" t="s">
        <v>252</v>
      </c>
      <c r="C160" s="27">
        <v>6128</v>
      </c>
      <c r="D160" s="31">
        <v>190703</v>
      </c>
      <c r="E160" s="15">
        <f t="shared" si="2"/>
        <v>31.119941253263708</v>
      </c>
      <c r="F160" s="16"/>
      <c r="G160" s="18"/>
    </row>
    <row r="161" spans="1:7" ht="12.75">
      <c r="A161" s="25" t="s">
        <v>83</v>
      </c>
      <c r="B161" s="26" t="s">
        <v>84</v>
      </c>
      <c r="C161" s="27">
        <v>37749</v>
      </c>
      <c r="D161" s="31">
        <v>1975356</v>
      </c>
      <c r="E161" s="15">
        <f t="shared" si="2"/>
        <v>52.328697448939046</v>
      </c>
      <c r="F161" s="16"/>
      <c r="G161" s="18"/>
    </row>
    <row r="162" spans="1:7" ht="12.75">
      <c r="A162" s="25" t="s">
        <v>288</v>
      </c>
      <c r="B162" s="26" t="s">
        <v>255</v>
      </c>
      <c r="C162" s="27">
        <v>3555</v>
      </c>
      <c r="D162" s="31">
        <v>106267</v>
      </c>
      <c r="E162" s="15">
        <f t="shared" si="2"/>
        <v>29.89226441631505</v>
      </c>
      <c r="F162" s="16"/>
      <c r="G162" s="18"/>
    </row>
    <row r="163" spans="1:7" ht="12.75">
      <c r="A163" s="25" t="s">
        <v>210</v>
      </c>
      <c r="B163" s="26" t="s">
        <v>196</v>
      </c>
      <c r="C163" s="27">
        <v>10307</v>
      </c>
      <c r="D163" s="31">
        <v>320461</v>
      </c>
      <c r="E163" s="15">
        <f t="shared" si="2"/>
        <v>31.09158824100126</v>
      </c>
      <c r="F163" s="16"/>
      <c r="G163" s="18"/>
    </row>
    <row r="164" spans="1:7" ht="12.75">
      <c r="A164" s="25" t="s">
        <v>329</v>
      </c>
      <c r="B164" s="26" t="s">
        <v>278</v>
      </c>
      <c r="C164" s="27">
        <v>1619</v>
      </c>
      <c r="D164" s="31">
        <v>105090</v>
      </c>
      <c r="E164" s="15">
        <f t="shared" si="2"/>
        <v>64.91043854231006</v>
      </c>
      <c r="F164" s="16"/>
      <c r="G164" s="18"/>
    </row>
    <row r="165" spans="1:7" ht="12.75">
      <c r="A165" s="25" t="s">
        <v>140</v>
      </c>
      <c r="B165" s="26" t="s">
        <v>141</v>
      </c>
      <c r="C165" s="27">
        <v>21575</v>
      </c>
      <c r="D165" s="31">
        <v>930564</v>
      </c>
      <c r="E165" s="15">
        <f t="shared" si="2"/>
        <v>43.131587485515645</v>
      </c>
      <c r="F165" s="16"/>
      <c r="G165" s="18"/>
    </row>
    <row r="166" spans="1:7" ht="12.75">
      <c r="A166" s="25" t="s">
        <v>280</v>
      </c>
      <c r="B166" s="26" t="s">
        <v>183</v>
      </c>
      <c r="C166" s="27">
        <v>4026</v>
      </c>
      <c r="D166" s="31">
        <v>190343</v>
      </c>
      <c r="E166" s="15">
        <f t="shared" si="2"/>
        <v>47.27844013909588</v>
      </c>
      <c r="F166" s="16"/>
      <c r="G166" s="18"/>
    </row>
    <row r="167" spans="1:7" ht="12.75">
      <c r="A167" s="25" t="s">
        <v>330</v>
      </c>
      <c r="B167" s="26" t="s">
        <v>278</v>
      </c>
      <c r="C167" s="27">
        <v>1581</v>
      </c>
      <c r="D167" s="31">
        <v>144650</v>
      </c>
      <c r="E167" s="15">
        <f t="shared" si="2"/>
        <v>91.49272612270715</v>
      </c>
      <c r="F167" s="16"/>
      <c r="G167" s="18"/>
    </row>
    <row r="168" spans="1:7" ht="12.75">
      <c r="A168" s="25" t="s">
        <v>254</v>
      </c>
      <c r="B168" s="26" t="s">
        <v>255</v>
      </c>
      <c r="C168" s="27">
        <v>6031</v>
      </c>
      <c r="D168" s="31">
        <v>97955</v>
      </c>
      <c r="E168" s="15">
        <f t="shared" si="2"/>
        <v>16.241916763389156</v>
      </c>
      <c r="F168" s="16"/>
      <c r="G168" s="18"/>
    </row>
    <row r="169" spans="1:7" ht="12.75">
      <c r="A169" s="25" t="s">
        <v>166</v>
      </c>
      <c r="B169" s="26" t="s">
        <v>167</v>
      </c>
      <c r="C169" s="27">
        <v>15323</v>
      </c>
      <c r="D169" s="31">
        <v>992216</v>
      </c>
      <c r="E169" s="15">
        <f t="shared" si="2"/>
        <v>64.75337727599035</v>
      </c>
      <c r="F169" s="16"/>
      <c r="G169" s="18"/>
    </row>
    <row r="170" spans="1:7" ht="12.75">
      <c r="A170" s="25" t="s">
        <v>135</v>
      </c>
      <c r="B170" s="26" t="s">
        <v>61</v>
      </c>
      <c r="C170" s="27">
        <v>22232</v>
      </c>
      <c r="D170" s="31">
        <v>914188</v>
      </c>
      <c r="E170" s="15">
        <f t="shared" si="2"/>
        <v>41.12036703850306</v>
      </c>
      <c r="F170" s="16"/>
      <c r="G170" s="18"/>
    </row>
    <row r="171" spans="1:7" ht="12.75">
      <c r="A171" s="25" t="s">
        <v>344</v>
      </c>
      <c r="B171" s="26" t="s">
        <v>157</v>
      </c>
      <c r="C171" s="27">
        <v>1239</v>
      </c>
      <c r="D171" s="31">
        <v>20627</v>
      </c>
      <c r="E171" s="15">
        <f t="shared" si="2"/>
        <v>16.64810330912026</v>
      </c>
      <c r="F171" s="16"/>
      <c r="G171" s="18"/>
    </row>
    <row r="172" spans="1:7" ht="12.75">
      <c r="A172" s="25" t="s">
        <v>151</v>
      </c>
      <c r="B172" s="26" t="s">
        <v>152</v>
      </c>
      <c r="C172" s="27">
        <v>19338</v>
      </c>
      <c r="D172" s="31">
        <v>789290</v>
      </c>
      <c r="E172" s="15">
        <f t="shared" si="2"/>
        <v>40.815492812079846</v>
      </c>
      <c r="F172" s="16"/>
      <c r="G172" s="18"/>
    </row>
    <row r="173" spans="1:7" ht="12.75">
      <c r="A173" s="25" t="s">
        <v>187</v>
      </c>
      <c r="B173" s="26" t="s">
        <v>188</v>
      </c>
      <c r="C173" s="27">
        <v>11417</v>
      </c>
      <c r="D173" s="31">
        <v>492334</v>
      </c>
      <c r="E173" s="15">
        <f t="shared" si="2"/>
        <v>43.122886923009546</v>
      </c>
      <c r="F173" s="16"/>
      <c r="G173" s="18"/>
    </row>
    <row r="174" spans="1:7" ht="12.75">
      <c r="A174" s="25" t="s">
        <v>297</v>
      </c>
      <c r="B174" s="26" t="s">
        <v>120</v>
      </c>
      <c r="C174" s="27">
        <v>2996</v>
      </c>
      <c r="D174" s="31">
        <v>77367</v>
      </c>
      <c r="E174" s="15">
        <f t="shared" si="2"/>
        <v>25.82343124165554</v>
      </c>
      <c r="F174" s="16"/>
      <c r="G174" s="18"/>
    </row>
    <row r="175" spans="1:7" ht="12.75">
      <c r="A175" s="25" t="s">
        <v>178</v>
      </c>
      <c r="B175" s="26" t="s">
        <v>179</v>
      </c>
      <c r="C175" s="27">
        <v>12845</v>
      </c>
      <c r="D175" s="31">
        <v>531917</v>
      </c>
      <c r="E175" s="15">
        <f t="shared" si="2"/>
        <v>41.41043207473725</v>
      </c>
      <c r="F175" s="16"/>
      <c r="G175" s="18"/>
    </row>
    <row r="176" spans="1:7" ht="12.75">
      <c r="A176" s="25" t="s">
        <v>118</v>
      </c>
      <c r="B176" s="26" t="s">
        <v>74</v>
      </c>
      <c r="C176" s="27">
        <v>27844</v>
      </c>
      <c r="D176" s="31">
        <v>1895104</v>
      </c>
      <c r="E176" s="15">
        <f t="shared" si="2"/>
        <v>68.06148541876168</v>
      </c>
      <c r="F176" s="16"/>
      <c r="G176" s="18"/>
    </row>
    <row r="177" spans="1:7" ht="12.75">
      <c r="A177" s="25" t="s">
        <v>147</v>
      </c>
      <c r="B177" s="26" t="s">
        <v>148</v>
      </c>
      <c r="C177" s="27">
        <v>19601</v>
      </c>
      <c r="D177" s="31">
        <v>1229453</v>
      </c>
      <c r="E177" s="15">
        <f t="shared" si="2"/>
        <v>62.72399367379215</v>
      </c>
      <c r="F177" s="16"/>
      <c r="G177" s="18"/>
    </row>
    <row r="178" spans="1:7" ht="12.75">
      <c r="A178" s="25" t="s">
        <v>33</v>
      </c>
      <c r="B178" s="26" t="s">
        <v>34</v>
      </c>
      <c r="C178" s="27">
        <v>144947</v>
      </c>
      <c r="D178" s="31">
        <v>4467080</v>
      </c>
      <c r="E178" s="15">
        <f t="shared" si="2"/>
        <v>30.81871304683781</v>
      </c>
      <c r="F178" s="16"/>
      <c r="G178" s="18"/>
    </row>
    <row r="179" spans="1:7" ht="12.75">
      <c r="A179" s="25" t="s">
        <v>270</v>
      </c>
      <c r="B179" s="26" t="s">
        <v>146</v>
      </c>
      <c r="C179" s="27">
        <v>4727</v>
      </c>
      <c r="D179" s="31">
        <v>143973</v>
      </c>
      <c r="E179" s="15">
        <f t="shared" si="2"/>
        <v>30.457584091389887</v>
      </c>
      <c r="F179" s="16"/>
      <c r="G179" s="18"/>
    </row>
    <row r="180" spans="1:7" ht="12.75">
      <c r="A180" s="25" t="s">
        <v>182</v>
      </c>
      <c r="B180" s="26" t="s">
        <v>183</v>
      </c>
      <c r="C180" s="27">
        <v>11864</v>
      </c>
      <c r="D180" s="31">
        <v>476097</v>
      </c>
      <c r="E180" s="15">
        <f t="shared" si="2"/>
        <v>40.12955158462576</v>
      </c>
      <c r="F180" s="16"/>
      <c r="G180" s="18"/>
    </row>
    <row r="181" spans="1:7" ht="12.75">
      <c r="A181" s="25" t="s">
        <v>207</v>
      </c>
      <c r="B181" s="26" t="s">
        <v>208</v>
      </c>
      <c r="C181" s="27">
        <v>10383</v>
      </c>
      <c r="D181" s="31">
        <v>608459</v>
      </c>
      <c r="E181" s="15">
        <f t="shared" si="2"/>
        <v>58.60146393142637</v>
      </c>
      <c r="F181" s="16"/>
      <c r="G181" s="18"/>
    </row>
    <row r="182" spans="1:7" ht="12.75">
      <c r="A182" s="25" t="s">
        <v>88</v>
      </c>
      <c r="B182" s="26" t="s">
        <v>89</v>
      </c>
      <c r="C182" s="27">
        <v>36273</v>
      </c>
      <c r="D182" s="31">
        <v>982268</v>
      </c>
      <c r="E182" s="15">
        <f t="shared" si="2"/>
        <v>27.07986656741929</v>
      </c>
      <c r="F182" s="16"/>
      <c r="G182" s="18"/>
    </row>
    <row r="183" spans="1:7" ht="12.75">
      <c r="A183" s="25" t="s">
        <v>317</v>
      </c>
      <c r="B183" s="26" t="s">
        <v>109</v>
      </c>
      <c r="C183" s="27">
        <v>1953</v>
      </c>
      <c r="D183" s="31">
        <v>135529</v>
      </c>
      <c r="E183" s="15">
        <f t="shared" si="2"/>
        <v>69.39528929851511</v>
      </c>
      <c r="F183" s="16"/>
      <c r="G183" s="18"/>
    </row>
    <row r="184" spans="1:7" ht="12.75">
      <c r="A184" s="25" t="s">
        <v>351</v>
      </c>
      <c r="B184" s="26" t="s">
        <v>226</v>
      </c>
      <c r="C184" s="27">
        <v>803</v>
      </c>
      <c r="D184" s="31">
        <v>17979</v>
      </c>
      <c r="E184" s="15">
        <f t="shared" si="2"/>
        <v>22.389788293897883</v>
      </c>
      <c r="F184" s="16"/>
      <c r="G184" s="18"/>
    </row>
    <row r="185" spans="1:7" ht="12.75">
      <c r="A185" s="25" t="s">
        <v>327</v>
      </c>
      <c r="B185" s="26" t="s">
        <v>89</v>
      </c>
      <c r="C185" s="27">
        <v>1690</v>
      </c>
      <c r="D185" s="31">
        <v>64133</v>
      </c>
      <c r="E185" s="15">
        <f t="shared" si="2"/>
        <v>37.94852071005917</v>
      </c>
      <c r="F185" s="16"/>
      <c r="G185" s="18"/>
    </row>
    <row r="186" spans="1:7" ht="12.75">
      <c r="A186" s="25" t="s">
        <v>326</v>
      </c>
      <c r="B186" s="26" t="s">
        <v>202</v>
      </c>
      <c r="C186" s="27">
        <v>1691</v>
      </c>
      <c r="D186" s="31">
        <v>55980</v>
      </c>
      <c r="E186" s="15">
        <f t="shared" si="2"/>
        <v>33.104671791839145</v>
      </c>
      <c r="F186" s="16"/>
      <c r="G186" s="18"/>
    </row>
    <row r="187" spans="1:7" ht="12.75">
      <c r="A187" s="25" t="s">
        <v>324</v>
      </c>
      <c r="B187" s="26" t="s">
        <v>138</v>
      </c>
      <c r="C187" s="27">
        <v>1722</v>
      </c>
      <c r="D187" s="31">
        <v>81009</v>
      </c>
      <c r="E187" s="15">
        <f t="shared" si="2"/>
        <v>47.04355400696864</v>
      </c>
      <c r="F187" s="16"/>
      <c r="G187" s="18"/>
    </row>
    <row r="188" spans="1:7" ht="12.75">
      <c r="A188" s="25" t="s">
        <v>164</v>
      </c>
      <c r="B188" s="26" t="s">
        <v>165</v>
      </c>
      <c r="C188" s="27">
        <v>15901</v>
      </c>
      <c r="D188" s="31">
        <v>374117</v>
      </c>
      <c r="E188" s="15">
        <f t="shared" si="2"/>
        <v>23.527891327589458</v>
      </c>
      <c r="F188" s="16"/>
      <c r="G188" s="18"/>
    </row>
    <row r="189" spans="1:7" ht="12.75">
      <c r="A189" s="25" t="s">
        <v>333</v>
      </c>
      <c r="B189" s="26" t="s">
        <v>95</v>
      </c>
      <c r="C189" s="27">
        <v>1484</v>
      </c>
      <c r="D189" s="31">
        <v>96243</v>
      </c>
      <c r="E189" s="15">
        <f t="shared" si="2"/>
        <v>64.85377358490567</v>
      </c>
      <c r="F189" s="16"/>
      <c r="G189" s="18"/>
    </row>
    <row r="190" spans="1:7" ht="12.75">
      <c r="A190" s="25" t="s">
        <v>247</v>
      </c>
      <c r="B190" s="26" t="s">
        <v>248</v>
      </c>
      <c r="C190" s="27">
        <v>6341</v>
      </c>
      <c r="D190" s="31">
        <v>273740</v>
      </c>
      <c r="E190" s="15">
        <f t="shared" si="2"/>
        <v>43.16984702728276</v>
      </c>
      <c r="F190" s="16"/>
      <c r="G190" s="18"/>
    </row>
    <row r="191" spans="1:7" ht="12.75">
      <c r="A191" s="25" t="s">
        <v>211</v>
      </c>
      <c r="B191" s="26" t="s">
        <v>212</v>
      </c>
      <c r="C191" s="27">
        <v>10176</v>
      </c>
      <c r="D191" s="31">
        <v>390614</v>
      </c>
      <c r="E191" s="15">
        <f t="shared" si="2"/>
        <v>38.385809748427675</v>
      </c>
      <c r="F191" s="16"/>
      <c r="G191" s="18"/>
    </row>
    <row r="192" spans="1:7" ht="12.75">
      <c r="A192" s="25" t="s">
        <v>133</v>
      </c>
      <c r="B192" s="26" t="s">
        <v>134</v>
      </c>
      <c r="C192" s="27">
        <v>24181</v>
      </c>
      <c r="D192" s="31">
        <v>581942</v>
      </c>
      <c r="E192" s="15">
        <f t="shared" si="2"/>
        <v>24.066084942723627</v>
      </c>
      <c r="F192" s="16"/>
      <c r="G192" s="18"/>
    </row>
    <row r="193" spans="1:7" ht="12.75">
      <c r="A193" s="25" t="s">
        <v>75</v>
      </c>
      <c r="B193" s="26" t="s">
        <v>76</v>
      </c>
      <c r="C193" s="27">
        <v>44436</v>
      </c>
      <c r="D193" s="31">
        <v>978547</v>
      </c>
      <c r="E193" s="15">
        <f t="shared" si="2"/>
        <v>22.021491583400845</v>
      </c>
      <c r="F193" s="16"/>
      <c r="G193" s="18"/>
    </row>
    <row r="194" spans="1:7" ht="12.75">
      <c r="A194" s="25" t="s">
        <v>268</v>
      </c>
      <c r="B194" s="26" t="s">
        <v>38</v>
      </c>
      <c r="C194" s="27">
        <v>4858</v>
      </c>
      <c r="D194" s="31">
        <v>232709</v>
      </c>
      <c r="E194" s="15">
        <f t="shared" si="2"/>
        <v>47.90222313709345</v>
      </c>
      <c r="F194" s="16"/>
      <c r="G194" s="18"/>
    </row>
    <row r="195" spans="1:7" ht="12.75">
      <c r="A195" s="25" t="s">
        <v>354</v>
      </c>
      <c r="B195" s="26" t="s">
        <v>257</v>
      </c>
      <c r="C195" s="27">
        <v>756</v>
      </c>
      <c r="D195" s="31">
        <v>48745</v>
      </c>
      <c r="E195" s="15">
        <f aca="true" t="shared" si="3" ref="E195:E239">D195/C195</f>
        <v>64.47751322751323</v>
      </c>
      <c r="F195" s="16"/>
      <c r="G195" s="18"/>
    </row>
    <row r="196" spans="1:7" ht="12.75">
      <c r="A196" s="25" t="s">
        <v>266</v>
      </c>
      <c r="B196" s="26" t="s">
        <v>267</v>
      </c>
      <c r="C196" s="27">
        <v>4873</v>
      </c>
      <c r="D196" s="31">
        <v>484679</v>
      </c>
      <c r="E196" s="15">
        <f t="shared" si="3"/>
        <v>99.46213831315411</v>
      </c>
      <c r="F196" s="16"/>
      <c r="G196" s="18"/>
    </row>
    <row r="197" spans="1:7" ht="12.75">
      <c r="A197" s="25" t="s">
        <v>184</v>
      </c>
      <c r="B197" s="26" t="s">
        <v>24</v>
      </c>
      <c r="C197" s="27">
        <v>11812</v>
      </c>
      <c r="D197" s="31">
        <v>927129</v>
      </c>
      <c r="E197" s="15">
        <f t="shared" si="3"/>
        <v>78.49043345750084</v>
      </c>
      <c r="F197" s="16"/>
      <c r="G197" s="18"/>
    </row>
    <row r="198" spans="1:7" ht="12.75">
      <c r="A198" s="25" t="s">
        <v>215</v>
      </c>
      <c r="B198" s="26" t="s">
        <v>191</v>
      </c>
      <c r="C198" s="27">
        <v>9605</v>
      </c>
      <c r="D198" s="31">
        <v>1113489</v>
      </c>
      <c r="E198" s="15">
        <f t="shared" si="3"/>
        <v>115.9280583029672</v>
      </c>
      <c r="F198" s="16"/>
      <c r="G198" s="18"/>
    </row>
    <row r="199" spans="1:7" ht="12.75">
      <c r="A199" s="25" t="s">
        <v>307</v>
      </c>
      <c r="B199" s="26" t="s">
        <v>79</v>
      </c>
      <c r="C199" s="27">
        <v>2279</v>
      </c>
      <c r="D199" s="31">
        <v>23412</v>
      </c>
      <c r="E199" s="15">
        <f t="shared" si="3"/>
        <v>10.272926722246599</v>
      </c>
      <c r="F199" s="16"/>
      <c r="G199" s="18"/>
    </row>
    <row r="200" spans="1:7" ht="12.75">
      <c r="A200" s="25" t="s">
        <v>31</v>
      </c>
      <c r="B200" s="26" t="s">
        <v>32</v>
      </c>
      <c r="C200" s="27">
        <v>167606</v>
      </c>
      <c r="D200" s="31">
        <v>12561540</v>
      </c>
      <c r="E200" s="15">
        <f t="shared" si="3"/>
        <v>74.94683961194707</v>
      </c>
      <c r="F200" s="16"/>
      <c r="G200" s="18"/>
    </row>
    <row r="201" spans="1:7" ht="12.75">
      <c r="A201" s="25" t="s">
        <v>153</v>
      </c>
      <c r="B201" s="26" t="s">
        <v>154</v>
      </c>
      <c r="C201" s="27">
        <v>18822</v>
      </c>
      <c r="D201" s="31">
        <v>1114338</v>
      </c>
      <c r="E201" s="15">
        <f t="shared" si="3"/>
        <v>59.20401657634683</v>
      </c>
      <c r="F201" s="16"/>
      <c r="G201" s="18"/>
    </row>
    <row r="202" spans="1:7" ht="12.75">
      <c r="A202" s="25" t="s">
        <v>142</v>
      </c>
      <c r="B202" s="26" t="s">
        <v>143</v>
      </c>
      <c r="C202" s="27">
        <v>21475</v>
      </c>
      <c r="D202" s="31">
        <v>1072884</v>
      </c>
      <c r="E202" s="15">
        <f t="shared" si="3"/>
        <v>49.95967403958091</v>
      </c>
      <c r="F202" s="16"/>
      <c r="G202" s="18"/>
    </row>
    <row r="203" spans="1:7" ht="12.75">
      <c r="A203" s="25" t="s">
        <v>322</v>
      </c>
      <c r="B203" s="26" t="s">
        <v>113</v>
      </c>
      <c r="C203" s="27">
        <v>1779</v>
      </c>
      <c r="D203" s="31">
        <v>72386</v>
      </c>
      <c r="E203" s="15">
        <f t="shared" si="3"/>
        <v>40.689151208544125</v>
      </c>
      <c r="F203" s="16"/>
      <c r="G203" s="18"/>
    </row>
    <row r="204" spans="1:7" ht="12.75">
      <c r="A204" s="25" t="s">
        <v>203</v>
      </c>
      <c r="B204" s="26" t="s">
        <v>204</v>
      </c>
      <c r="C204" s="27">
        <v>10613</v>
      </c>
      <c r="D204" s="31">
        <v>272468</v>
      </c>
      <c r="E204" s="15">
        <f t="shared" si="3"/>
        <v>25.673042495053238</v>
      </c>
      <c r="F204" s="16"/>
      <c r="G204" s="18"/>
    </row>
    <row r="205" spans="1:7" ht="12.75">
      <c r="A205" s="25" t="s">
        <v>230</v>
      </c>
      <c r="B205" s="26" t="s">
        <v>120</v>
      </c>
      <c r="C205" s="27">
        <v>8428</v>
      </c>
      <c r="D205" s="31">
        <v>404846</v>
      </c>
      <c r="E205" s="15">
        <f t="shared" si="3"/>
        <v>48.03583293782629</v>
      </c>
      <c r="F205" s="16"/>
      <c r="G205" s="18"/>
    </row>
    <row r="206" spans="1:7" ht="12.75">
      <c r="A206" s="25" t="s">
        <v>264</v>
      </c>
      <c r="B206" s="26" t="s">
        <v>128</v>
      </c>
      <c r="C206" s="27">
        <v>5105</v>
      </c>
      <c r="D206" s="31">
        <v>587122</v>
      </c>
      <c r="E206" s="15">
        <f t="shared" si="3"/>
        <v>115.00920666013712</v>
      </c>
      <c r="F206" s="16"/>
      <c r="G206" s="18"/>
    </row>
    <row r="207" spans="1:7" ht="12.75">
      <c r="A207" s="25" t="s">
        <v>35</v>
      </c>
      <c r="B207" s="26" t="s">
        <v>36</v>
      </c>
      <c r="C207" s="27">
        <v>142817</v>
      </c>
      <c r="D207" s="31">
        <v>4316002</v>
      </c>
      <c r="E207" s="15">
        <f t="shared" si="3"/>
        <v>30.22050596217537</v>
      </c>
      <c r="F207" s="16"/>
      <c r="G207" s="18"/>
    </row>
    <row r="208" spans="1:7" ht="12.75">
      <c r="A208" s="25" t="s">
        <v>162</v>
      </c>
      <c r="B208" s="26" t="s">
        <v>163</v>
      </c>
      <c r="C208" s="27">
        <v>15936</v>
      </c>
      <c r="D208" s="31">
        <v>1181902</v>
      </c>
      <c r="E208" s="15">
        <f t="shared" si="3"/>
        <v>74.16553714859438</v>
      </c>
      <c r="F208" s="16"/>
      <c r="G208" s="18"/>
    </row>
    <row r="209" spans="1:7" ht="12.75">
      <c r="A209" s="25" t="s">
        <v>286</v>
      </c>
      <c r="B209" s="26" t="s">
        <v>196</v>
      </c>
      <c r="C209" s="27">
        <v>3685</v>
      </c>
      <c r="D209" s="31">
        <v>211026</v>
      </c>
      <c r="E209" s="15">
        <f t="shared" si="3"/>
        <v>57.26621438263229</v>
      </c>
      <c r="F209" s="17"/>
      <c r="G209" s="18"/>
    </row>
    <row r="210" spans="1:7" ht="12.75">
      <c r="A210" s="25" t="s">
        <v>287</v>
      </c>
      <c r="B210" s="26" t="s">
        <v>226</v>
      </c>
      <c r="C210" s="27">
        <v>3584</v>
      </c>
      <c r="D210" s="31">
        <v>123539</v>
      </c>
      <c r="E210" s="15">
        <f t="shared" si="3"/>
        <v>34.46958705357143</v>
      </c>
      <c r="F210" s="16"/>
      <c r="G210" s="18"/>
    </row>
    <row r="211" spans="1:7" ht="12.75">
      <c r="A211" s="25" t="s">
        <v>235</v>
      </c>
      <c r="B211" s="26" t="s">
        <v>236</v>
      </c>
      <c r="C211" s="27">
        <v>7516</v>
      </c>
      <c r="D211" s="31">
        <v>443532</v>
      </c>
      <c r="E211" s="15">
        <f t="shared" si="3"/>
        <v>59.01170835550825</v>
      </c>
      <c r="F211" s="16"/>
      <c r="G211" s="18"/>
    </row>
    <row r="212" spans="1:7" ht="12.75">
      <c r="A212" s="25" t="s">
        <v>318</v>
      </c>
      <c r="B212" s="26" t="s">
        <v>113</v>
      </c>
      <c r="C212" s="27">
        <v>1934</v>
      </c>
      <c r="D212" s="31">
        <v>87460</v>
      </c>
      <c r="E212" s="15">
        <f t="shared" si="3"/>
        <v>45.222337125129265</v>
      </c>
      <c r="F212" s="16"/>
      <c r="G212" s="18"/>
    </row>
    <row r="213" spans="1:7" ht="12.75">
      <c r="A213" s="25" t="s">
        <v>238</v>
      </c>
      <c r="B213" s="26" t="s">
        <v>221</v>
      </c>
      <c r="C213" s="27">
        <v>7093</v>
      </c>
      <c r="D213" s="31">
        <v>343854</v>
      </c>
      <c r="E213" s="15">
        <f t="shared" si="3"/>
        <v>48.47793599323276</v>
      </c>
      <c r="F213" s="16"/>
      <c r="G213" s="18"/>
    </row>
    <row r="214" spans="1:7" ht="12.75">
      <c r="A214" s="25" t="s">
        <v>42</v>
      </c>
      <c r="B214" s="26" t="s">
        <v>43</v>
      </c>
      <c r="C214" s="27">
        <v>107848</v>
      </c>
      <c r="D214" s="31">
        <v>6218705</v>
      </c>
      <c r="E214" s="15">
        <f t="shared" si="3"/>
        <v>57.66175543357318</v>
      </c>
      <c r="F214" s="16"/>
      <c r="G214" s="18"/>
    </row>
    <row r="215" spans="1:7" ht="12.75">
      <c r="A215" s="25" t="s">
        <v>201</v>
      </c>
      <c r="B215" s="26" t="s">
        <v>202</v>
      </c>
      <c r="C215" s="27">
        <v>10666</v>
      </c>
      <c r="D215" s="31">
        <v>837500</v>
      </c>
      <c r="E215" s="15">
        <f t="shared" si="3"/>
        <v>78.52053253328333</v>
      </c>
      <c r="F215" s="16"/>
      <c r="G215" s="18"/>
    </row>
    <row r="216" spans="1:7" ht="12.75">
      <c r="A216" s="25" t="s">
        <v>237</v>
      </c>
      <c r="B216" s="26" t="s">
        <v>47</v>
      </c>
      <c r="C216" s="27">
        <v>7503</v>
      </c>
      <c r="D216" s="31">
        <v>498168</v>
      </c>
      <c r="E216" s="15">
        <f t="shared" si="3"/>
        <v>66.39584166333466</v>
      </c>
      <c r="F216" s="16"/>
      <c r="G216" s="18"/>
    </row>
    <row r="217" spans="1:7" ht="12.75">
      <c r="A217" s="25" t="s">
        <v>295</v>
      </c>
      <c r="B217" s="26" t="s">
        <v>32</v>
      </c>
      <c r="C217" s="27">
        <v>3056</v>
      </c>
      <c r="D217" s="31">
        <v>69075</v>
      </c>
      <c r="E217" s="15">
        <f t="shared" si="3"/>
        <v>22.603075916230367</v>
      </c>
      <c r="F217" s="16"/>
      <c r="G217" s="18"/>
    </row>
    <row r="218" spans="1:7" ht="12.75">
      <c r="A218" s="25" t="s">
        <v>303</v>
      </c>
      <c r="B218" s="26" t="s">
        <v>95</v>
      </c>
      <c r="C218" s="27">
        <v>2490</v>
      </c>
      <c r="D218" s="31">
        <v>141488</v>
      </c>
      <c r="E218" s="15">
        <f t="shared" si="3"/>
        <v>56.82248995983936</v>
      </c>
      <c r="F218" s="16"/>
      <c r="G218" s="18"/>
    </row>
    <row r="219" spans="1:7" ht="12.75">
      <c r="A219" s="25" t="s">
        <v>321</v>
      </c>
      <c r="B219" s="26" t="s">
        <v>91</v>
      </c>
      <c r="C219" s="27">
        <v>1833</v>
      </c>
      <c r="D219" s="31">
        <v>61740</v>
      </c>
      <c r="E219" s="15">
        <f t="shared" si="3"/>
        <v>33.682487725040914</v>
      </c>
      <c r="F219" s="16"/>
      <c r="G219" s="18"/>
    </row>
    <row r="220" spans="1:7" ht="12.75">
      <c r="A220" s="25" t="s">
        <v>316</v>
      </c>
      <c r="B220" s="26" t="s">
        <v>138</v>
      </c>
      <c r="C220" s="27">
        <v>2049</v>
      </c>
      <c r="D220" s="31">
        <v>111980</v>
      </c>
      <c r="E220" s="15">
        <f t="shared" si="3"/>
        <v>54.651049292337724</v>
      </c>
      <c r="F220" s="16"/>
      <c r="G220" s="18"/>
    </row>
    <row r="221" spans="1:7" ht="12.75">
      <c r="A221" s="25" t="s">
        <v>119</v>
      </c>
      <c r="B221" s="26" t="s">
        <v>120</v>
      </c>
      <c r="C221" s="27">
        <v>27780</v>
      </c>
      <c r="D221" s="31">
        <v>2074373</v>
      </c>
      <c r="E221" s="15">
        <f t="shared" si="3"/>
        <v>74.67145428365731</v>
      </c>
      <c r="F221" s="16"/>
      <c r="G221" s="18"/>
    </row>
    <row r="222" spans="1:7" ht="12.75">
      <c r="A222" s="25" t="s">
        <v>185</v>
      </c>
      <c r="B222" s="26" t="s">
        <v>186</v>
      </c>
      <c r="C222" s="27">
        <v>11509</v>
      </c>
      <c r="D222" s="31">
        <v>332157</v>
      </c>
      <c r="E222" s="15">
        <f t="shared" si="3"/>
        <v>28.86063081066991</v>
      </c>
      <c r="F222" s="16"/>
      <c r="G222" s="18"/>
    </row>
    <row r="223" spans="1:7" ht="12.75">
      <c r="A223" s="25" t="s">
        <v>312</v>
      </c>
      <c r="B223" s="26" t="s">
        <v>226</v>
      </c>
      <c r="C223" s="27">
        <v>2172</v>
      </c>
      <c r="D223" s="31">
        <v>76110</v>
      </c>
      <c r="E223" s="15">
        <f t="shared" si="3"/>
        <v>35.0414364640884</v>
      </c>
      <c r="F223" s="16"/>
      <c r="G223" s="18"/>
    </row>
    <row r="224" spans="1:7" ht="12.75">
      <c r="A224" s="25" t="s">
        <v>291</v>
      </c>
      <c r="B224" s="26" t="s">
        <v>176</v>
      </c>
      <c r="C224" s="27">
        <v>3276</v>
      </c>
      <c r="D224" s="31">
        <v>251113</v>
      </c>
      <c r="E224" s="15">
        <f t="shared" si="3"/>
        <v>76.6523199023199</v>
      </c>
      <c r="F224" s="16"/>
      <c r="G224" s="18"/>
    </row>
    <row r="225" spans="1:7" ht="12.75">
      <c r="A225" s="25" t="s">
        <v>325</v>
      </c>
      <c r="B225" s="26" t="s">
        <v>126</v>
      </c>
      <c r="C225" s="27">
        <v>1719</v>
      </c>
      <c r="D225" s="31">
        <v>91064</v>
      </c>
      <c r="E225" s="15">
        <f t="shared" si="3"/>
        <v>52.974985456660846</v>
      </c>
      <c r="F225" s="16"/>
      <c r="G225" s="18"/>
    </row>
    <row r="226" spans="1:7" ht="12.75">
      <c r="A226" s="25" t="s">
        <v>121</v>
      </c>
      <c r="B226" s="26" t="s">
        <v>122</v>
      </c>
      <c r="C226" s="27">
        <v>27188</v>
      </c>
      <c r="D226" s="31">
        <v>1751281</v>
      </c>
      <c r="E226" s="15">
        <f t="shared" si="3"/>
        <v>64.41374871266736</v>
      </c>
      <c r="F226" s="16"/>
      <c r="G226" s="18"/>
    </row>
    <row r="227" spans="1:7" ht="12.75">
      <c r="A227" s="25" t="s">
        <v>115</v>
      </c>
      <c r="B227" s="26" t="s">
        <v>36</v>
      </c>
      <c r="C227" s="27">
        <v>29596</v>
      </c>
      <c r="D227" s="31">
        <v>896598</v>
      </c>
      <c r="E227" s="15">
        <f t="shared" si="3"/>
        <v>30.29456683335586</v>
      </c>
      <c r="F227" s="16"/>
      <c r="G227" s="18"/>
    </row>
    <row r="228" spans="1:7" ht="12.75">
      <c r="A228" s="25" t="s">
        <v>345</v>
      </c>
      <c r="B228" s="26" t="s">
        <v>306</v>
      </c>
      <c r="C228" s="27">
        <v>1221</v>
      </c>
      <c r="D228" s="31">
        <v>81578</v>
      </c>
      <c r="E228" s="15">
        <f t="shared" si="3"/>
        <v>66.8124488124488</v>
      </c>
      <c r="F228" s="16"/>
      <c r="G228" s="18"/>
    </row>
    <row r="229" spans="1:7" ht="12.75">
      <c r="A229" s="25" t="s">
        <v>150</v>
      </c>
      <c r="B229" s="26" t="s">
        <v>34</v>
      </c>
      <c r="C229" s="27">
        <v>19396</v>
      </c>
      <c r="D229" s="31">
        <v>2272850</v>
      </c>
      <c r="E229" s="15">
        <f t="shared" si="3"/>
        <v>117.18137760362961</v>
      </c>
      <c r="F229" s="16"/>
      <c r="G229" s="18"/>
    </row>
    <row r="230" spans="1:7" ht="12.75">
      <c r="A230" s="25" t="s">
        <v>100</v>
      </c>
      <c r="B230" s="26" t="s">
        <v>38</v>
      </c>
      <c r="C230" s="27">
        <v>32884</v>
      </c>
      <c r="D230" s="31">
        <v>1071789</v>
      </c>
      <c r="E230" s="15">
        <f t="shared" si="3"/>
        <v>32.59302396302153</v>
      </c>
      <c r="F230" s="16"/>
      <c r="G230" s="18"/>
    </row>
    <row r="231" spans="1:7" ht="12.75">
      <c r="A231" s="25" t="s">
        <v>224</v>
      </c>
      <c r="B231" s="26" t="s">
        <v>91</v>
      </c>
      <c r="C231" s="27">
        <v>8664</v>
      </c>
      <c r="D231" s="31">
        <v>89616</v>
      </c>
      <c r="E231" s="15">
        <f t="shared" si="3"/>
        <v>10.34349030470914</v>
      </c>
      <c r="F231" s="16"/>
      <c r="G231" s="18"/>
    </row>
    <row r="232" spans="1:7" ht="12.75">
      <c r="A232" s="25" t="s">
        <v>265</v>
      </c>
      <c r="B232" s="26" t="s">
        <v>28</v>
      </c>
      <c r="C232" s="27">
        <v>4997</v>
      </c>
      <c r="D232" s="31">
        <v>854675</v>
      </c>
      <c r="E232" s="15">
        <f t="shared" si="3"/>
        <v>171.03762257354413</v>
      </c>
      <c r="F232" s="16"/>
      <c r="G232" s="18"/>
    </row>
    <row r="233" spans="1:7" ht="12.75">
      <c r="A233" s="25" t="s">
        <v>41</v>
      </c>
      <c r="B233" s="26" t="s">
        <v>30</v>
      </c>
      <c r="C233" s="27">
        <v>117429</v>
      </c>
      <c r="D233" s="31">
        <v>941404</v>
      </c>
      <c r="E233" s="15">
        <f t="shared" si="3"/>
        <v>8.01679312605915</v>
      </c>
      <c r="F233" s="16"/>
      <c r="G233" s="18"/>
    </row>
    <row r="234" spans="1:7" ht="12.75">
      <c r="A234" s="25" t="s">
        <v>305</v>
      </c>
      <c r="B234" s="26" t="s">
        <v>306</v>
      </c>
      <c r="C234" s="27">
        <v>2298</v>
      </c>
      <c r="D234" s="31">
        <v>194868</v>
      </c>
      <c r="E234" s="15">
        <f t="shared" si="3"/>
        <v>84.79895561357702</v>
      </c>
      <c r="F234" s="16"/>
      <c r="G234" s="18"/>
    </row>
    <row r="235" spans="1:7" ht="12.75">
      <c r="A235" s="25" t="s">
        <v>225</v>
      </c>
      <c r="B235" s="26" t="s">
        <v>226</v>
      </c>
      <c r="C235" s="27">
        <v>8622</v>
      </c>
      <c r="D235" s="31">
        <v>318529</v>
      </c>
      <c r="E235" s="15">
        <f t="shared" si="3"/>
        <v>36.94374855022037</v>
      </c>
      <c r="F235" s="16"/>
      <c r="G235" s="18"/>
    </row>
    <row r="236" spans="1:7" ht="12.75">
      <c r="A236" s="25" t="s">
        <v>332</v>
      </c>
      <c r="B236" s="26" t="s">
        <v>206</v>
      </c>
      <c r="C236" s="27">
        <v>1553</v>
      </c>
      <c r="D236" s="31">
        <v>93647</v>
      </c>
      <c r="E236" s="15">
        <f t="shared" si="3"/>
        <v>60.300708306503545</v>
      </c>
      <c r="F236" s="16"/>
      <c r="G236" s="18"/>
    </row>
    <row r="237" spans="1:7" ht="12.75">
      <c r="A237" s="25" t="s">
        <v>315</v>
      </c>
      <c r="B237" s="26" t="s">
        <v>171</v>
      </c>
      <c r="C237" s="27">
        <v>2094</v>
      </c>
      <c r="D237" s="31">
        <v>118974</v>
      </c>
      <c r="E237" s="15">
        <f t="shared" si="3"/>
        <v>56.816618911174785</v>
      </c>
      <c r="F237" s="16"/>
      <c r="G237" s="18"/>
    </row>
    <row r="238" spans="1:7" ht="12.75">
      <c r="A238" s="25" t="s">
        <v>357</v>
      </c>
      <c r="B238" s="26" t="s">
        <v>278</v>
      </c>
      <c r="C238" s="27">
        <v>181</v>
      </c>
      <c r="D238" s="31">
        <v>8638</v>
      </c>
      <c r="E238" s="15">
        <f t="shared" si="3"/>
        <v>47.72375690607735</v>
      </c>
      <c r="F238" s="16"/>
      <c r="G238" s="18"/>
    </row>
    <row r="239" spans="1:7" ht="12.75">
      <c r="A239" s="25" t="s">
        <v>189</v>
      </c>
      <c r="B239" s="26" t="s">
        <v>59</v>
      </c>
      <c r="C239" s="27">
        <v>11415</v>
      </c>
      <c r="D239" s="31">
        <v>553004</v>
      </c>
      <c r="E239" s="15">
        <f t="shared" si="3"/>
        <v>48.445378887428824</v>
      </c>
      <c r="F239" s="16"/>
      <c r="G239" s="18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&amp;C2014 Indiana Public Library Statistics
Library Operating Expenditure per Capita</oddHeader>
    <oddFooter>&amp;LIndiana State Library
Library Development Office&amp;CLast modified: 6/24/2015&amp;R&amp;P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2015-06-24T17:35:00Z</cp:lastPrinted>
  <dcterms:created xsi:type="dcterms:W3CDTF">2013-05-03T18:45:12Z</dcterms:created>
  <dcterms:modified xsi:type="dcterms:W3CDTF">2015-06-24T17:35:09Z</dcterms:modified>
  <cp:category/>
  <cp:version/>
  <cp:contentType/>
  <cp:contentStatus/>
</cp:coreProperties>
</file>