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<sst xmlns="http://schemas.openxmlformats.org/spreadsheetml/2006/main" count="1102" uniqueCount="407">
  <si>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</si>
  <si>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</si>
  <si>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</si>
  <si>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</si>
  <si>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</si>
  <si>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</si>
  <si>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</si>
  <si>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</si>
  <si>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</si>
  <si>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</si>
  <si>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</si>
  <si>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</si>
  <si>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</si>
  <si>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</si>
  <si>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</si>
  <si>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</si>
  <si>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</si>
  <si>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</si>
  <si>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</si>
  <si>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</si>
  <si>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</si>
  <si>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</si>
  <si>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</si>
  <si>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</si>
  <si>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</si>
  <si>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</si>
  <si>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</si>
  <si>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</si>
  <si>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</si>
  <si>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</si>
  <si>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</si>
  <si>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</si>
  <si>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</si>
  <si>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</si>
  <si>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</si>
  <si>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</si>
  <si>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</si>
  <si>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</si>
  <si>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</si>
  <si>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</si>
  <si>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</si>
  <si>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</si>
  <si>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</si>
  <si>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</si>
  <si>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</si>
  <si>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</si>
  <si>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</si>
  <si>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</si>
  <si>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</si>
  <si>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</si>
  <si>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</si>
  <si>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</si>
  <si>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</si>
  <si>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</si>
  <si>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</si>
  <si>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</si>
  <si>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</si>
  <si>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</si>
  <si>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</si>
  <si>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</si>
  <si>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</si>
  <si>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</si>
  <si>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</si>
  <si>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</si>
  <si>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</si>
  <si>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</si>
  <si>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</si>
  <si>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</si>
  <si>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</si>
  <si>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</si>
  <si>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</si>
  <si>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</si>
  <si>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</si>
  <si>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</si>
  <si>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</si>
  <si>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</si>
  <si>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</si>
  <si>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</si>
  <si>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</si>
  <si>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</si>
  <si>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</si>
  <si>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</si>
  <si>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</si>
  <si>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</si>
  <si>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</si>
  <si>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</si>
  <si>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</si>
  <si>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</si>
  <si>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</si>
  <si>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</si>
  <si>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</si>
  <si>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</si>
  <si>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</si>
  <si>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</si>
  <si>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</si>
  <si>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</si>
  <si>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</si>
  <si>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</si>
  <si>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</si>
  <si>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</si>
  <si>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</si>
  <si>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</si>
  <si>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</si>
  <si>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</si>
  <si>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</si>
  <si>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</si>
  <si>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</si>
  <si>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</si>
  <si>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</si>
  <si>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</si>
  <si>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</si>
  <si>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</si>
  <si>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</si>
  <si>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</si>
  <si>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</si>
  <si>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</si>
  <si>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</si>
  <si>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</si>
  <si>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</si>
  <si>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</si>
  <si>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</si>
  <si>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</si>
  <si>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</si>
  <si>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</si>
  <si>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</si>
  <si>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</si>
  <si>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</si>
  <si>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</si>
  <si>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</si>
  <si>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</si>
  <si>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</si>
  <si>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</si>
  <si>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</si>
  <si>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</si>
  <si>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</si>
  <si>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</si>
  <si>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</si>
  <si>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</si>
  <si>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</si>
  <si>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</si>
  <si>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</si>
  <si>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</si>
  <si>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</si>
  <si>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</si>
  <si>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</si>
  <si>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</si>
  <si>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</si>
  <si>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</si>
  <si>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</si>
  <si>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</si>
  <si>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</si>
  <si>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</si>
  <si>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</si>
  <si>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</si>
  <si>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</si>
  <si>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</si>
  <si>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</si>
  <si>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</si>
  <si>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</si>
  <si>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</si>
  <si>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</si>
  <si>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</si>
  <si>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</si>
  <si>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</si>
  <si>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</si>
  <si>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</si>
  <si>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</si>
  <si>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</si>
  <si>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</si>
  <si>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</si>
  <si>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</si>
  <si>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</si>
  <si>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</si>
  <si>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</si>
  <si>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</si>
  <si>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</si>
  <si>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</si>
  <si>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</si>
  <si>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</si>
  <si>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</si>
  <si>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</si>
  <si>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</si>
  <si>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</si>
  <si>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</si>
  <si>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</si>
  <si>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</si>
  <si>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</si>
  <si>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</si>
  <si>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</si>
  <si>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</si>
  <si>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</si>
  <si>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</si>
  <si>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</si>
  <si>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</si>
  <si>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</si>
  <si>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</si>
  <si>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</si>
  <si>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</si>
  <si>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</si>
  <si>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</si>
  <si>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</si>
  <si>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</si>
  <si>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</si>
  <si>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</si>
  <si>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</si>
  <si>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</si>
  <si>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</si>
  <si>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</si>
  <si>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</si>
  <si>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</si>
  <si>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</si>
  <si>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</si>
  <si>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</si>
  <si>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</si>
  <si>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</si>
  <si>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</si>
  <si>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</si>
  <si>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</si>
  <si>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</si>
  <si>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</si>
  <si>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</si>
  <si>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</si>
  <si>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</si>
  <si>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</si>
  <si>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</si>
  <si>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</si>
  <si>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</si>
  <si>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</si>
  <si>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</si>
  <si>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</si>
  <si>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</si>
  <si>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</si>
  <si>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</si>
  <si>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</si>
  <si>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</si>
  <si>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</si>
  <si>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</si>
  <si>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</si>
  <si>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</si>
  <si>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</si>
  <si>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</si>
  <si>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</si>
  <si>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</si>
  <si>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</si>
  <si>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</si>
  <si>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</si>
  <si>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</si>
  <si>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</si>
  <si>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</si>
  <si>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</si>
  <si>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</si>
  <si>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</si>
  <si>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</si>
  <si>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</si>
  <si>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</si>
  <si>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</si>
  <si>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</si>
  <si>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</si>
  <si>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</si>
  <si>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</si>
  <si>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</si>
  <si>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</si>
  <si>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</si>
  <si>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</si>
  <si>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</si>
  <si>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</si>
  <si>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</si>
  <si>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</si>
  <si>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</si>
  <si>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</si>
  <si>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</si>
  <si>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</si>
  <si>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</si>
  <si>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</si>
  <si>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</si>
  <si>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</si>
  <si>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</si>
  <si>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</si>
  <si>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</si>
  <si>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</si>
  <si>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</si>
  <si>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</si>
  <si>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</si>
  <si>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</si>
  <si>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</si>
  <si>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</si>
  <si>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</si>
  <si>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</si>
  <si>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</si>
  <si>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</si>
  <si>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</si>
  <si>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</si>
  <si>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</si>
  <si>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</si>
  <si>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</si>
  <si>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</si>
  <si>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</si>
  <si>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</si>
  <si>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</si>
  <si>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</si>
  <si>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</si>
  <si>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</si>
  <si>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</si>
  <si>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</si>
  <si>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</si>
  <si>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</si>
  <si>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</si>
  <si>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</si>
  <si>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</si>
  <si>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</si>
  <si>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</si>
  <si>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</si>
  <si>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</si>
  <si>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</si>
  <si>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</si>
  <si>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</si>
  <si>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</si>
  <si>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</si>
  <si>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</si>
  <si>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</si>
  <si>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</si>
  <si>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</si>
  <si>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</si>
  <si>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</si>
  <si>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</si>
  <si>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</si>
  <si>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</si>
  <si>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</si>
  <si>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</si>
  <si>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</si>
  <si>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</si>
  <si>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</si>
  <si>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</si>
  <si>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</si>
  <si>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</si>
  <si>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</si>
  <si>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</si>
  <si>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</si>
  <si>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</si>
  <si>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</si>
  <si>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</si>
  <si>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</si>
  <si>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</si>
  <si>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</si>
  <si>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</si>
  <si>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</si>
  <si>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</si>
  <si>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</si>
  <si>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</si>
  <si>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</si>
  <si>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</si>
  <si>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</si>
  <si>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</si>
  <si>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</si>
  <si>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</si>
  <si>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</si>
  <si>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</si>
  <si>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</si>
  <si>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</si>
  <si>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</si>
  <si>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</si>
  <si>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</si>
  <si>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</si>
  <si>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</si>
  <si>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</si>
  <si>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</si>
  <si>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</si>
  <si>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</si>
  <si>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</si>
  <si>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</si>
  <si>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</si>
  <si>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</si>
  <si>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</si>
  <si>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</si>
  <si>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</si>
  <si>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</si>
  <si>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</si>
  <si>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</si>
  <si>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</si>
  <si>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</si>
  <si>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</si>
  <si>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</si>
  <si>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</si>
  <si>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</si>
  <si>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</si>
  <si>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</si>
  <si>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</si>
  <si>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</si>
  <si>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</si>
  <si>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</si>
  <si>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</si>
  <si>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</si>
  <si>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</si>
  <si>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</si>
  <si>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</si>
  <si>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N=236</t>
  </si>
  <si>
    <t>N=78</t>
  </si>
  <si>
    <t>NEWBURGH CHANDLER PUBLIC LIBRARY</t>
  </si>
  <si>
    <t>PARKE COUNTY PUBLIC LIBRARY</t>
  </si>
  <si>
    <t>Utlility Services</t>
  </si>
  <si>
    <t>Repairs and Maintenance</t>
  </si>
  <si>
    <t>Utility services</t>
  </si>
  <si>
    <t>2020 Indiana Public Library Statistics 
Library Operating Expenditures</t>
  </si>
  <si>
    <t>N/A</t>
  </si>
  <si>
    <t>0,0</t>
  </si>
  <si>
    <t>2020 Indiana Public Library Statistics 
Library Operating Expenditure per Capita</t>
  </si>
  <si>
    <t>2020 Indiana Public Library Statistics
Summary of Library Operating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</si>
</sst>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  <numFmt numFmtId="169" formatCode="\$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3" fontId="4" fillId="0" borderId="0" xfId="63" applyNumberFormat="1" applyFont="1" applyFill="1" applyBorder="1">
      <alignment/>
      <protection/>
    </xf>
    <xf numFmtId="0" fontId="3" fillId="0" borderId="11" xfId="0" applyFont="1" applyBorder="1" applyAlignment="1">
      <alignment horizontal="center" wrapText="1"/>
    </xf>
    <xf numFmtId="165" fontId="44" fillId="0" borderId="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44" fontId="44" fillId="0" borderId="12" xfId="45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0" applyNumberFormat="1" applyFont="1" applyFill="1" applyBorder="1">
      <alignment/>
      <protection/>
    </xf>
    <xf numFmtId="166" fontId="4" fillId="0" borderId="12" xfId="60" applyNumberFormat="1" applyFont="1" applyFill="1" applyBorder="1">
      <alignment/>
      <protection/>
    </xf>
    <xf numFmtId="165" fontId="4" fillId="0" borderId="12" xfId="60" applyNumberFormat="1" applyFont="1" applyFill="1" applyBorder="1" applyAlignment="1">
      <alignment wrapText="1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63" applyNumberFormat="1" applyFont="1" applyFill="1" applyBorder="1">
      <alignment/>
      <protection/>
    </xf>
    <xf numFmtId="0" fontId="25" fillId="0" borderId="0" xfId="63" applyFont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5" fontId="44" fillId="0" borderId="12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4" fillId="0" borderId="12" xfId="0" applyNumberFormat="1" applyFont="1" applyBorder="1" applyAlignment="1">
      <alignment horizontal="right"/>
    </xf>
    <xf numFmtId="165" fontId="44" fillId="0" borderId="12" xfId="0" applyNumberFormat="1" applyFont="1" applyBorder="1" applyAlignment="1">
      <alignment horizontal="right" wrapText="1"/>
    </xf>
    <xf numFmtId="165" fontId="44" fillId="0" borderId="20" xfId="0" applyNumberFormat="1" applyFont="1" applyBorder="1" applyAlignment="1">
      <alignment horizontal="right"/>
    </xf>
    <xf numFmtId="165" fontId="44" fillId="0" borderId="20" xfId="0" applyNumberFormat="1" applyFont="1" applyBorder="1" applyAlignment="1">
      <alignment horizontal="right" wrapText="1"/>
    </xf>
    <xf numFmtId="165" fontId="44" fillId="0" borderId="21" xfId="0" applyNumberFormat="1" applyFont="1" applyBorder="1" applyAlignment="1">
      <alignment horizontal="right"/>
    </xf>
    <xf numFmtId="165" fontId="4" fillId="0" borderId="20" xfId="60" applyNumberFormat="1" applyFont="1" applyFill="1" applyBorder="1" applyAlignment="1">
      <alignment horizontal="right"/>
      <protection/>
    </xf>
    <xf numFmtId="165" fontId="44" fillId="0" borderId="21" xfId="0" applyNumberFormat="1" applyFont="1" applyBorder="1" applyAlignment="1">
      <alignment horizontal="right" wrapText="1"/>
    </xf>
    <xf numFmtId="3" fontId="44" fillId="0" borderId="12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3" fillId="0" borderId="12" xfId="0" applyNumberFormat="1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left" wrapText="1"/>
    </xf>
    <xf numFmtId="165" fontId="45" fillId="0" borderId="0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 wrapText="1"/>
    </xf>
    <xf numFmtId="165" fontId="45" fillId="0" borderId="22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20" xfId="0" applyNumberFormat="1" applyFont="1" applyFill="1" applyBorder="1" applyAlignment="1">
      <alignment horizontal="center" wrapText="1"/>
    </xf>
    <xf numFmtId="165" fontId="45" fillId="0" borderId="21" xfId="0" applyNumberFormat="1" applyFont="1" applyFill="1" applyBorder="1" applyAlignment="1">
      <alignment horizontal="center" wrapText="1"/>
    </xf>
    <xf numFmtId="165" fontId="45" fillId="0" borderId="12" xfId="0" applyNumberFormat="1" applyFont="1" applyFill="1" applyBorder="1" applyAlignment="1">
      <alignment horizontal="center" wrapText="1"/>
    </xf>
    <xf numFmtId="165" fontId="45" fillId="0" borderId="20" xfId="0" applyNumberFormat="1" applyFont="1" applyFill="1" applyBorder="1" applyAlignment="1">
      <alignment horizontal="center" wrapText="1"/>
    </xf>
    <xf numFmtId="165" fontId="44" fillId="0" borderId="12" xfId="0" applyNumberFormat="1" applyFont="1" applyFill="1" applyBorder="1" applyAlignment="1">
      <alignment wrapText="1"/>
    </xf>
    <xf numFmtId="165" fontId="44" fillId="0" borderId="12" xfId="0" applyNumberFormat="1" applyFont="1" applyFill="1" applyBorder="1" applyAlignment="1">
      <alignment horizontal="right" wrapText="1"/>
    </xf>
    <xf numFmtId="165" fontId="44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 wrapText="1"/>
    </xf>
    <xf numFmtId="165" fontId="0" fillId="0" borderId="13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5" fontId="44" fillId="0" borderId="12" xfId="0" applyNumberFormat="1" applyFont="1" applyFill="1" applyBorder="1" applyAlignment="1">
      <alignment horizontal="right"/>
    </xf>
    <xf numFmtId="165" fontId="44" fillId="0" borderId="21" xfId="0" applyNumberFormat="1" applyFont="1" applyFill="1" applyBorder="1" applyAlignment="1">
      <alignment horizontal="right"/>
    </xf>
    <xf numFmtId="165" fontId="44" fillId="0" borderId="20" xfId="0" applyNumberFormat="1" applyFont="1" applyFill="1" applyBorder="1" applyAlignment="1">
      <alignment horizontal="right"/>
    </xf>
    <xf numFmtId="165" fontId="44" fillId="0" borderId="21" xfId="0" applyNumberFormat="1" applyFont="1" applyFill="1" applyBorder="1" applyAlignment="1">
      <alignment horizontal="right" wrapText="1"/>
    </xf>
    <xf numFmtId="165" fontId="0" fillId="0" borderId="0" xfId="0" applyNumberFormat="1" applyFill="1" applyAlignment="1">
      <alignment/>
    </xf>
    <xf numFmtId="165" fontId="0" fillId="0" borderId="13" xfId="0" applyNumberFormat="1" applyFill="1" applyBorder="1" applyAlignment="1">
      <alignment/>
    </xf>
    <xf numFmtId="5" fontId="44" fillId="0" borderId="0" xfId="45" applyNumberFormat="1" applyFont="1" applyFill="1" applyBorder="1" applyAlignment="1">
      <alignment/>
    </xf>
    <xf numFmtId="165" fontId="45" fillId="0" borderId="23" xfId="0" applyNumberFormat="1" applyFont="1" applyFill="1" applyBorder="1" applyAlignment="1">
      <alignment horizontal="center"/>
    </xf>
    <xf numFmtId="165" fontId="45" fillId="0" borderId="24" xfId="0" applyNumberFormat="1" applyFont="1" applyFill="1" applyBorder="1" applyAlignment="1">
      <alignment horizontal="center"/>
    </xf>
    <xf numFmtId="165" fontId="45" fillId="0" borderId="25" xfId="0" applyNumberFormat="1" applyFont="1" applyFill="1" applyBorder="1" applyAlignment="1">
      <alignment horizontal="center"/>
    </xf>
    <xf numFmtId="165" fontId="45" fillId="0" borderId="25" xfId="0" applyNumberFormat="1" applyFont="1" applyFill="1" applyBorder="1" applyAlignment="1">
      <alignment horizontal="center" wrapText="1"/>
    </xf>
    <xf numFmtId="165" fontId="45" fillId="0" borderId="23" xfId="0" applyNumberFormat="1" applyFont="1" applyFill="1" applyBorder="1" applyAlignment="1">
      <alignment horizontal="center" wrapText="1"/>
    </xf>
    <xf numFmtId="165" fontId="45" fillId="0" borderId="24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left" wrapText="1"/>
      <protection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6.421875" style="50" customWidth="1"/>
    <col min="2" max="2" width="14.57421875" style="50" customWidth="1"/>
    <col min="3" max="3" width="12.00390625" style="71" customWidth="1"/>
    <col min="4" max="4" width="12.140625" style="50" customWidth="1"/>
    <col min="5" max="5" width="14.00390625" style="50" customWidth="1"/>
    <col min="6" max="6" width="12.00390625" style="50" customWidth="1"/>
    <col min="7" max="7" width="13.8515625" style="50" customWidth="1"/>
    <col min="8" max="8" width="18.7109375" style="77" customWidth="1"/>
    <col min="9" max="9" width="12.140625" style="50" customWidth="1"/>
    <col min="10" max="10" width="15.00390625" style="50" customWidth="1"/>
    <col min="11" max="11" width="10.8515625" style="50" customWidth="1"/>
    <col min="12" max="12" width="9.8515625" style="50" bestFit="1" customWidth="1"/>
    <col min="13" max="13" width="10.00390625" style="50" customWidth="1"/>
    <col min="14" max="14" width="11.57421875" style="50" customWidth="1"/>
    <col min="15" max="15" width="8.7109375" style="50" customWidth="1"/>
    <col min="16" max="16" width="12.28125" style="50" customWidth="1"/>
    <col min="17" max="17" width="10.421875" style="50" customWidth="1"/>
    <col min="18" max="18" width="11.28125" style="50" bestFit="1" customWidth="1"/>
    <col min="19" max="19" width="11.7109375" style="68" customWidth="1"/>
    <col min="20" max="20" width="8.421875" style="50" customWidth="1"/>
    <col min="21" max="21" width="9.57421875" style="50" bestFit="1" customWidth="1"/>
    <col min="22" max="22" width="12.7109375" style="50" customWidth="1"/>
    <col min="23" max="23" width="10.140625" style="50" bestFit="1" customWidth="1"/>
    <col min="24" max="24" width="11.7109375" style="50" customWidth="1"/>
    <col min="25" max="25" width="11.140625" style="50" customWidth="1"/>
    <col min="26" max="26" width="11.8515625" style="50" customWidth="1"/>
    <col min="27" max="27" width="13.8515625" style="50" customWidth="1"/>
    <col min="28" max="28" width="15.140625" style="50" customWidth="1"/>
    <col min="29" max="29" width="17.421875" style="50" customWidth="1"/>
    <col min="30" max="30" width="12.7109375" style="68" bestFit="1" customWidth="1"/>
    <col min="31" max="31" width="13.00390625" style="50" customWidth="1"/>
    <col min="32" max="32" width="13.8515625" style="50" customWidth="1"/>
    <col min="33" max="33" width="15.7109375" style="50" customWidth="1"/>
    <col min="34" max="34" width="15.421875" style="50" customWidth="1"/>
    <col min="35" max="35" width="15.57421875" style="50" customWidth="1"/>
    <col min="36" max="36" width="18.7109375" style="50" customWidth="1"/>
    <col min="37" max="37" width="16.00390625" style="50" customWidth="1"/>
    <col min="38" max="38" width="19.421875" style="50" customWidth="1"/>
    <col min="39" max="39" width="13.421875" style="67" customWidth="1"/>
    <col min="40" max="40" width="13.8515625" style="50" customWidth="1"/>
    <col min="41" max="41" width="14.28125" style="50" customWidth="1"/>
    <col min="42" max="42" width="13.421875" style="50" customWidth="1"/>
    <col min="43" max="43" width="13.7109375" style="68" customWidth="1"/>
    <col min="44" max="16384" width="9.140625" style="50" customWidth="1"/>
  </cols>
  <sheetData>
    <row r="1" spans="1:44" s="56" customFormat="1" ht="26.25">
      <c r="A1" s="52" t="s">
        <v>402</v>
      </c>
      <c r="B1" s="53"/>
      <c r="C1" s="69"/>
      <c r="D1" s="79" t="s">
        <v>2</v>
      </c>
      <c r="E1" s="79"/>
      <c r="F1" s="79"/>
      <c r="G1" s="80"/>
      <c r="H1" s="54" t="s">
        <v>6</v>
      </c>
      <c r="I1" s="81" t="s">
        <v>8</v>
      </c>
      <c r="J1" s="79"/>
      <c r="K1" s="79"/>
      <c r="L1" s="79"/>
      <c r="M1" s="79"/>
      <c r="N1" s="79"/>
      <c r="O1" s="79"/>
      <c r="P1" s="79"/>
      <c r="Q1" s="79"/>
      <c r="R1" s="79"/>
      <c r="S1" s="80"/>
      <c r="T1" s="81" t="s">
        <v>15</v>
      </c>
      <c r="U1" s="79"/>
      <c r="V1" s="79"/>
      <c r="W1" s="79"/>
      <c r="X1" s="79"/>
      <c r="Y1" s="79"/>
      <c r="Z1" s="79"/>
      <c r="AA1" s="79"/>
      <c r="AB1" s="79"/>
      <c r="AC1" s="79"/>
      <c r="AD1" s="80"/>
      <c r="AE1" s="82" t="s">
        <v>364</v>
      </c>
      <c r="AF1" s="83"/>
      <c r="AG1" s="83"/>
      <c r="AH1" s="83"/>
      <c r="AI1" s="83"/>
      <c r="AJ1" s="83"/>
      <c r="AK1" s="83"/>
      <c r="AL1" s="84"/>
      <c r="AM1" s="55"/>
      <c r="AN1" s="79" t="s">
        <v>392</v>
      </c>
      <c r="AO1" s="79"/>
      <c r="AP1" s="79"/>
      <c r="AQ1" s="79"/>
      <c r="AR1" s="50"/>
    </row>
    <row r="2" spans="1:43" s="56" customFormat="1" ht="76.5">
      <c r="A2" s="51" t="s">
        <v>0</v>
      </c>
      <c r="B2" s="51" t="s">
        <v>1</v>
      </c>
      <c r="C2" s="70" t="s">
        <v>21</v>
      </c>
      <c r="D2" s="51" t="s">
        <v>3</v>
      </c>
      <c r="E2" s="51" t="s">
        <v>4</v>
      </c>
      <c r="F2" s="51" t="s">
        <v>5</v>
      </c>
      <c r="G2" s="51" t="s">
        <v>354</v>
      </c>
      <c r="H2" s="57" t="s">
        <v>7</v>
      </c>
      <c r="I2" s="51" t="s">
        <v>355</v>
      </c>
      <c r="J2" s="51" t="s">
        <v>356</v>
      </c>
      <c r="K2" s="51" t="s">
        <v>9</v>
      </c>
      <c r="L2" s="51" t="s">
        <v>10</v>
      </c>
      <c r="M2" s="51" t="s">
        <v>399</v>
      </c>
      <c r="N2" s="51" t="s">
        <v>400</v>
      </c>
      <c r="O2" s="51" t="s">
        <v>11</v>
      </c>
      <c r="P2" s="51" t="s">
        <v>12</v>
      </c>
      <c r="Q2" s="51" t="s">
        <v>13</v>
      </c>
      <c r="R2" s="51" t="s">
        <v>14</v>
      </c>
      <c r="S2" s="58" t="s">
        <v>357</v>
      </c>
      <c r="T2" s="51" t="s">
        <v>16</v>
      </c>
      <c r="U2" s="51" t="s">
        <v>17</v>
      </c>
      <c r="V2" s="51" t="s">
        <v>361</v>
      </c>
      <c r="W2" s="51" t="s">
        <v>362</v>
      </c>
      <c r="X2" s="51" t="s">
        <v>358</v>
      </c>
      <c r="Y2" s="51" t="s">
        <v>18</v>
      </c>
      <c r="Z2" s="51" t="s">
        <v>19</v>
      </c>
      <c r="AA2" s="51" t="s">
        <v>359</v>
      </c>
      <c r="AB2" s="51" t="s">
        <v>386</v>
      </c>
      <c r="AC2" s="51" t="s">
        <v>360</v>
      </c>
      <c r="AD2" s="58" t="s">
        <v>367</v>
      </c>
      <c r="AE2" s="51" t="s">
        <v>365</v>
      </c>
      <c r="AF2" s="51" t="s">
        <v>19</v>
      </c>
      <c r="AG2" s="51" t="s">
        <v>359</v>
      </c>
      <c r="AH2" s="51" t="s">
        <v>386</v>
      </c>
      <c r="AI2" s="51" t="s">
        <v>360</v>
      </c>
      <c r="AJ2" s="51" t="s">
        <v>393</v>
      </c>
      <c r="AK2" s="51" t="s">
        <v>387</v>
      </c>
      <c r="AL2" s="51" t="s">
        <v>20</v>
      </c>
      <c r="AM2" s="59" t="s">
        <v>388</v>
      </c>
      <c r="AN2" s="51" t="s">
        <v>389</v>
      </c>
      <c r="AO2" s="60" t="s">
        <v>390</v>
      </c>
      <c r="AP2" s="60" t="s">
        <v>394</v>
      </c>
      <c r="AQ2" s="61" t="s">
        <v>391</v>
      </c>
    </row>
    <row r="3" spans="1:43" s="64" customFormat="1" ht="12.75">
      <c r="A3" s="62" t="s">
        <v>22</v>
      </c>
      <c r="B3" s="63" t="s">
        <v>23</v>
      </c>
      <c r="C3" s="49">
        <v>877389</v>
      </c>
      <c r="D3" s="42">
        <v>18409690</v>
      </c>
      <c r="E3" s="42">
        <v>7430180</v>
      </c>
      <c r="F3" s="42">
        <v>0</v>
      </c>
      <c r="G3" s="42">
        <v>25839870</v>
      </c>
      <c r="H3" s="73">
        <v>676942</v>
      </c>
      <c r="I3" s="42">
        <v>458032</v>
      </c>
      <c r="J3" s="42">
        <v>441525</v>
      </c>
      <c r="K3" s="42">
        <v>81226</v>
      </c>
      <c r="L3" s="42">
        <v>317317</v>
      </c>
      <c r="M3" s="42">
        <v>1700431</v>
      </c>
      <c r="N3" s="42">
        <v>2839372</v>
      </c>
      <c r="O3" s="42">
        <v>412151</v>
      </c>
      <c r="P3" s="42">
        <v>0</v>
      </c>
      <c r="Q3" s="42">
        <v>0</v>
      </c>
      <c r="R3" s="42">
        <v>4140207</v>
      </c>
      <c r="S3" s="44">
        <v>10390261</v>
      </c>
      <c r="T3" s="42">
        <v>0</v>
      </c>
      <c r="U3" s="42">
        <v>204761</v>
      </c>
      <c r="V3" s="42">
        <v>0</v>
      </c>
      <c r="W3" s="42">
        <v>119593</v>
      </c>
      <c r="X3" s="42">
        <v>46024</v>
      </c>
      <c r="Y3" s="42">
        <v>1885690</v>
      </c>
      <c r="Z3" s="42">
        <v>88406</v>
      </c>
      <c r="AA3" s="42">
        <v>605017</v>
      </c>
      <c r="AB3" s="42">
        <v>3046463</v>
      </c>
      <c r="AC3" s="42">
        <v>0</v>
      </c>
      <c r="AD3" s="47">
        <v>5768980</v>
      </c>
      <c r="AE3" s="42">
        <v>331678</v>
      </c>
      <c r="AF3" s="42">
        <v>0</v>
      </c>
      <c r="AG3" s="42">
        <v>112975</v>
      </c>
      <c r="AH3" s="42">
        <v>438360</v>
      </c>
      <c r="AI3" s="42">
        <v>0</v>
      </c>
      <c r="AJ3" s="42">
        <v>5671600</v>
      </c>
      <c r="AK3" s="42">
        <v>978707</v>
      </c>
      <c r="AL3" s="42">
        <v>95694</v>
      </c>
      <c r="AM3" s="46">
        <v>42903027</v>
      </c>
      <c r="AN3" s="42">
        <v>25839870</v>
      </c>
      <c r="AO3" s="42">
        <v>6508589</v>
      </c>
      <c r="AP3" s="42">
        <v>11533275</v>
      </c>
      <c r="AQ3" s="44">
        <v>43881734</v>
      </c>
    </row>
    <row r="4" spans="1:43" s="65" customFormat="1" ht="12.75">
      <c r="A4" s="62" t="s">
        <v>24</v>
      </c>
      <c r="B4" s="63" t="s">
        <v>25</v>
      </c>
      <c r="C4" s="49">
        <v>355329</v>
      </c>
      <c r="D4" s="42">
        <v>12151230</v>
      </c>
      <c r="E4" s="42">
        <v>6284196</v>
      </c>
      <c r="F4" s="42">
        <v>0</v>
      </c>
      <c r="G4" s="42">
        <v>18435426</v>
      </c>
      <c r="H4" s="73">
        <v>674081</v>
      </c>
      <c r="I4" s="42">
        <v>681831</v>
      </c>
      <c r="J4" s="42">
        <v>194398</v>
      </c>
      <c r="K4" s="42">
        <v>357</v>
      </c>
      <c r="L4" s="42">
        <v>431129</v>
      </c>
      <c r="M4" s="42">
        <v>1181058</v>
      </c>
      <c r="N4" s="42">
        <v>2344401</v>
      </c>
      <c r="O4" s="42">
        <v>40256</v>
      </c>
      <c r="P4" s="42">
        <v>0</v>
      </c>
      <c r="Q4" s="42">
        <v>0</v>
      </c>
      <c r="R4" s="42">
        <v>460995</v>
      </c>
      <c r="S4" s="44">
        <v>5334425</v>
      </c>
      <c r="T4" s="42">
        <v>0</v>
      </c>
      <c r="U4" s="42">
        <v>0</v>
      </c>
      <c r="V4" s="42">
        <v>0</v>
      </c>
      <c r="W4" s="42">
        <v>237761</v>
      </c>
      <c r="X4" s="42">
        <v>99287</v>
      </c>
      <c r="Y4" s="42">
        <v>1778964</v>
      </c>
      <c r="Z4" s="42">
        <v>179462</v>
      </c>
      <c r="AA4" s="42">
        <v>345588</v>
      </c>
      <c r="AB4" s="42">
        <v>1158174</v>
      </c>
      <c r="AC4" s="42">
        <v>0</v>
      </c>
      <c r="AD4" s="47">
        <f aca="true" t="shared" si="0" ref="AD4:AD11">SUM(T4:AC4)</f>
        <v>3799236</v>
      </c>
      <c r="AE4" s="42">
        <v>180768</v>
      </c>
      <c r="AF4" s="42">
        <v>0</v>
      </c>
      <c r="AG4" s="42">
        <v>0</v>
      </c>
      <c r="AH4" s="42">
        <v>0</v>
      </c>
      <c r="AI4" s="42">
        <v>0</v>
      </c>
      <c r="AJ4" s="42">
        <v>3561475</v>
      </c>
      <c r="AK4" s="42">
        <v>180768</v>
      </c>
      <c r="AL4" s="42">
        <v>0</v>
      </c>
      <c r="AM4" s="46">
        <v>28243168</v>
      </c>
      <c r="AN4" s="42">
        <v>18435426</v>
      </c>
      <c r="AO4" s="42">
        <v>3642956</v>
      </c>
      <c r="AP4" s="42">
        <v>6345554</v>
      </c>
      <c r="AQ4" s="44">
        <v>28423936</v>
      </c>
    </row>
    <row r="5" spans="1:43" s="65" customFormat="1" ht="12.75">
      <c r="A5" s="62" t="s">
        <v>26</v>
      </c>
      <c r="B5" s="63" t="s">
        <v>27</v>
      </c>
      <c r="C5" s="49">
        <v>242837</v>
      </c>
      <c r="D5" s="42">
        <v>4979076</v>
      </c>
      <c r="E5" s="42">
        <v>1683224</v>
      </c>
      <c r="F5" s="42">
        <v>0</v>
      </c>
      <c r="G5" s="42">
        <v>6662300</v>
      </c>
      <c r="H5" s="73">
        <v>211486</v>
      </c>
      <c r="I5" s="42">
        <v>557239</v>
      </c>
      <c r="J5" s="42">
        <v>140759</v>
      </c>
      <c r="K5" s="42">
        <v>5392</v>
      </c>
      <c r="L5" s="42">
        <v>124559</v>
      </c>
      <c r="M5" s="42">
        <v>548425</v>
      </c>
      <c r="N5" s="42">
        <v>113383</v>
      </c>
      <c r="O5" s="42">
        <v>1711</v>
      </c>
      <c r="P5" s="42">
        <v>295800</v>
      </c>
      <c r="Q5" s="42">
        <v>0</v>
      </c>
      <c r="R5" s="42">
        <v>839968</v>
      </c>
      <c r="S5" s="44">
        <v>2627236</v>
      </c>
      <c r="T5" s="42">
        <v>0</v>
      </c>
      <c r="U5" s="42">
        <v>0</v>
      </c>
      <c r="V5" s="42">
        <v>0</v>
      </c>
      <c r="W5" s="42">
        <v>41354</v>
      </c>
      <c r="X5" s="42">
        <v>19436</v>
      </c>
      <c r="Y5" s="42">
        <v>578102</v>
      </c>
      <c r="Z5" s="42">
        <v>53095</v>
      </c>
      <c r="AA5" s="42">
        <v>299606</v>
      </c>
      <c r="AB5" s="42">
        <v>1239129</v>
      </c>
      <c r="AC5" s="42">
        <v>0</v>
      </c>
      <c r="AD5" s="47">
        <f t="shared" si="0"/>
        <v>2230722</v>
      </c>
      <c r="AE5" s="42">
        <v>37015</v>
      </c>
      <c r="AF5" s="42">
        <v>0</v>
      </c>
      <c r="AG5" s="42">
        <v>0</v>
      </c>
      <c r="AH5" s="42">
        <v>0</v>
      </c>
      <c r="AI5" s="42">
        <v>0</v>
      </c>
      <c r="AJ5" s="42">
        <v>2189368</v>
      </c>
      <c r="AK5" s="42">
        <v>37015</v>
      </c>
      <c r="AL5" s="42">
        <v>0</v>
      </c>
      <c r="AM5" s="46">
        <v>11731744</v>
      </c>
      <c r="AN5" s="42">
        <v>6662300</v>
      </c>
      <c r="AO5" s="42">
        <v>2206947</v>
      </c>
      <c r="AP5" s="42">
        <v>2899512</v>
      </c>
      <c r="AQ5" s="44">
        <v>11768759</v>
      </c>
    </row>
    <row r="6" spans="1:43" s="66" customFormat="1" ht="12.75">
      <c r="A6" s="62" t="s">
        <v>28</v>
      </c>
      <c r="B6" s="63" t="s">
        <v>29</v>
      </c>
      <c r="C6" s="49">
        <v>179703</v>
      </c>
      <c r="D6" s="42">
        <v>5323524</v>
      </c>
      <c r="E6" s="42">
        <v>2450428</v>
      </c>
      <c r="F6" s="42">
        <v>0</v>
      </c>
      <c r="G6" s="42">
        <v>7773952</v>
      </c>
      <c r="H6" s="73">
        <v>318174</v>
      </c>
      <c r="I6" s="42">
        <v>669611</v>
      </c>
      <c r="J6" s="42">
        <v>66300</v>
      </c>
      <c r="K6" s="42">
        <v>133679</v>
      </c>
      <c r="L6" s="42">
        <v>157251</v>
      </c>
      <c r="M6" s="42">
        <v>385714</v>
      </c>
      <c r="N6" s="42">
        <v>272297</v>
      </c>
      <c r="O6" s="42">
        <v>2693</v>
      </c>
      <c r="P6" s="42">
        <v>0</v>
      </c>
      <c r="Q6" s="42">
        <v>0</v>
      </c>
      <c r="R6" s="42">
        <v>52689</v>
      </c>
      <c r="S6" s="44">
        <v>1740234</v>
      </c>
      <c r="T6" s="42">
        <v>0</v>
      </c>
      <c r="U6" s="42">
        <v>0</v>
      </c>
      <c r="V6" s="42">
        <v>0</v>
      </c>
      <c r="W6" s="42">
        <v>324021</v>
      </c>
      <c r="X6" s="42">
        <v>0</v>
      </c>
      <c r="Y6" s="42">
        <v>449183</v>
      </c>
      <c r="Z6" s="42">
        <v>57152</v>
      </c>
      <c r="AA6" s="42">
        <v>151141</v>
      </c>
      <c r="AB6" s="42">
        <v>769427</v>
      </c>
      <c r="AC6" s="42">
        <v>2697</v>
      </c>
      <c r="AD6" s="47">
        <f t="shared" si="0"/>
        <v>1753621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1429600</v>
      </c>
      <c r="AK6" s="42">
        <v>0</v>
      </c>
      <c r="AL6" s="42">
        <v>0</v>
      </c>
      <c r="AM6" s="46">
        <v>11585981</v>
      </c>
      <c r="AN6" s="42">
        <v>7773952</v>
      </c>
      <c r="AO6" s="42">
        <v>1429600</v>
      </c>
      <c r="AP6" s="42">
        <v>2382429</v>
      </c>
      <c r="AQ6" s="44">
        <v>11585981</v>
      </c>
    </row>
    <row r="7" spans="1:43" s="40" customFormat="1" ht="12.75">
      <c r="A7" s="62" t="s">
        <v>30</v>
      </c>
      <c r="B7" s="63" t="s">
        <v>31</v>
      </c>
      <c r="C7" s="49">
        <v>167606</v>
      </c>
      <c r="D7" s="42">
        <v>4711191</v>
      </c>
      <c r="E7" s="42">
        <v>2022648</v>
      </c>
      <c r="F7" s="42">
        <v>0</v>
      </c>
      <c r="G7" s="42">
        <v>6733839</v>
      </c>
      <c r="H7" s="73">
        <v>138747</v>
      </c>
      <c r="I7" s="42">
        <v>1218545</v>
      </c>
      <c r="J7" s="42">
        <v>120104</v>
      </c>
      <c r="K7" s="42">
        <v>20057</v>
      </c>
      <c r="L7" s="42">
        <v>191921</v>
      </c>
      <c r="M7" s="42">
        <v>516679</v>
      </c>
      <c r="N7" s="42">
        <v>316926</v>
      </c>
      <c r="O7" s="42">
        <v>73824</v>
      </c>
      <c r="P7" s="42">
        <v>0</v>
      </c>
      <c r="Q7" s="42">
        <v>0</v>
      </c>
      <c r="R7" s="42">
        <v>27602</v>
      </c>
      <c r="S7" s="44">
        <v>2485658</v>
      </c>
      <c r="T7" s="42">
        <v>0</v>
      </c>
      <c r="U7" s="42">
        <v>0</v>
      </c>
      <c r="V7" s="42">
        <v>450</v>
      </c>
      <c r="W7" s="42">
        <v>221652</v>
      </c>
      <c r="X7" s="42">
        <v>0</v>
      </c>
      <c r="Y7" s="42">
        <v>1048471</v>
      </c>
      <c r="Z7" s="42">
        <v>150881</v>
      </c>
      <c r="AA7" s="42">
        <v>207488</v>
      </c>
      <c r="AB7" s="42">
        <v>1672661</v>
      </c>
      <c r="AC7" s="42">
        <v>0</v>
      </c>
      <c r="AD7" s="47">
        <f t="shared" si="0"/>
        <v>3301603</v>
      </c>
      <c r="AE7" s="42">
        <v>0</v>
      </c>
      <c r="AF7" s="42">
        <v>0</v>
      </c>
      <c r="AG7" s="42">
        <v>0</v>
      </c>
      <c r="AH7" s="42">
        <v>74680</v>
      </c>
      <c r="AI7" s="42">
        <v>0</v>
      </c>
      <c r="AJ7" s="42">
        <v>3079501</v>
      </c>
      <c r="AK7" s="42">
        <v>74680</v>
      </c>
      <c r="AL7" s="42">
        <v>0</v>
      </c>
      <c r="AM7" s="46">
        <v>12659847</v>
      </c>
      <c r="AN7" s="42">
        <v>6733839</v>
      </c>
      <c r="AO7" s="42">
        <v>3154181</v>
      </c>
      <c r="AP7" s="42">
        <v>2846507</v>
      </c>
      <c r="AQ7" s="44">
        <v>12734527</v>
      </c>
    </row>
    <row r="8" spans="1:43" s="40" customFormat="1" ht="12.75">
      <c r="A8" s="62" t="s">
        <v>32</v>
      </c>
      <c r="B8" s="63" t="s">
        <v>33</v>
      </c>
      <c r="C8" s="49">
        <v>144947</v>
      </c>
      <c r="D8" s="42">
        <v>2349941</v>
      </c>
      <c r="E8" s="42">
        <v>684753</v>
      </c>
      <c r="F8" s="42">
        <v>0</v>
      </c>
      <c r="G8" s="42">
        <v>3034694</v>
      </c>
      <c r="H8" s="73">
        <v>110289</v>
      </c>
      <c r="I8" s="42">
        <v>390364</v>
      </c>
      <c r="J8" s="42">
        <v>24618</v>
      </c>
      <c r="K8" s="42">
        <v>5851</v>
      </c>
      <c r="L8" s="42">
        <v>57681</v>
      </c>
      <c r="M8" s="42">
        <v>344840</v>
      </c>
      <c r="N8" s="42">
        <v>131705</v>
      </c>
      <c r="O8" s="42">
        <v>0</v>
      </c>
      <c r="P8" s="42">
        <v>0</v>
      </c>
      <c r="Q8" s="42">
        <v>0</v>
      </c>
      <c r="R8" s="42">
        <v>3416</v>
      </c>
      <c r="S8" s="44">
        <v>958475</v>
      </c>
      <c r="T8" s="42">
        <v>0</v>
      </c>
      <c r="U8" s="42">
        <v>0</v>
      </c>
      <c r="V8" s="42">
        <v>1417</v>
      </c>
      <c r="W8" s="42">
        <v>78218</v>
      </c>
      <c r="X8" s="42">
        <v>9587</v>
      </c>
      <c r="Y8" s="42">
        <v>639055</v>
      </c>
      <c r="Z8" s="42">
        <v>33488</v>
      </c>
      <c r="AA8" s="42">
        <v>157279</v>
      </c>
      <c r="AB8" s="42">
        <v>418321</v>
      </c>
      <c r="AC8" s="42">
        <v>18464</v>
      </c>
      <c r="AD8" s="47">
        <f t="shared" si="0"/>
        <v>1355829</v>
      </c>
      <c r="AE8" s="42">
        <v>756</v>
      </c>
      <c r="AF8" s="42">
        <v>0</v>
      </c>
      <c r="AG8" s="42">
        <v>0</v>
      </c>
      <c r="AH8" s="42">
        <v>0</v>
      </c>
      <c r="AI8" s="42">
        <v>0</v>
      </c>
      <c r="AJ8" s="42">
        <v>1276194</v>
      </c>
      <c r="AK8" s="42">
        <v>756</v>
      </c>
      <c r="AL8" s="42">
        <v>0</v>
      </c>
      <c r="AM8" s="46">
        <v>5459287</v>
      </c>
      <c r="AN8" s="42">
        <v>3034694</v>
      </c>
      <c r="AO8" s="42">
        <v>1267363</v>
      </c>
      <c r="AP8" s="42">
        <v>1157986</v>
      </c>
      <c r="AQ8" s="44">
        <v>5460043</v>
      </c>
    </row>
    <row r="9" spans="1:43" s="40" customFormat="1" ht="12.75">
      <c r="A9" s="62" t="s">
        <v>34</v>
      </c>
      <c r="B9" s="63" t="s">
        <v>35</v>
      </c>
      <c r="C9" s="49">
        <v>142817</v>
      </c>
      <c r="D9" s="42">
        <v>1987503</v>
      </c>
      <c r="E9" s="42">
        <v>688366</v>
      </c>
      <c r="F9" s="42">
        <v>172603</v>
      </c>
      <c r="G9" s="42">
        <v>2848472</v>
      </c>
      <c r="H9" s="73">
        <v>70372</v>
      </c>
      <c r="I9" s="42">
        <v>47857</v>
      </c>
      <c r="J9" s="42">
        <v>47454</v>
      </c>
      <c r="K9" s="42">
        <v>810</v>
      </c>
      <c r="L9" s="42">
        <v>59059</v>
      </c>
      <c r="M9" s="42">
        <v>137064</v>
      </c>
      <c r="N9" s="42">
        <v>20836</v>
      </c>
      <c r="O9" s="42">
        <v>2498</v>
      </c>
      <c r="P9" s="42">
        <v>0</v>
      </c>
      <c r="Q9" s="42">
        <v>0</v>
      </c>
      <c r="R9" s="42">
        <v>500721</v>
      </c>
      <c r="S9" s="44">
        <v>816299</v>
      </c>
      <c r="T9" s="42">
        <v>0</v>
      </c>
      <c r="U9" s="42">
        <v>0</v>
      </c>
      <c r="V9" s="42">
        <v>13951</v>
      </c>
      <c r="W9" s="42">
        <v>55074</v>
      </c>
      <c r="X9" s="42">
        <v>0</v>
      </c>
      <c r="Y9" s="42">
        <v>509309</v>
      </c>
      <c r="Z9" s="42">
        <v>26663</v>
      </c>
      <c r="AA9" s="42">
        <v>85667</v>
      </c>
      <c r="AB9" s="42">
        <v>81195</v>
      </c>
      <c r="AC9" s="42">
        <v>0</v>
      </c>
      <c r="AD9" s="47">
        <f t="shared" si="0"/>
        <v>771859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702834</v>
      </c>
      <c r="AK9" s="42">
        <v>0</v>
      </c>
      <c r="AL9" s="42">
        <v>0</v>
      </c>
      <c r="AM9" s="46">
        <v>4507002</v>
      </c>
      <c r="AN9" s="42">
        <v>2675869</v>
      </c>
      <c r="AO9" s="42">
        <v>702834</v>
      </c>
      <c r="AP9" s="42">
        <v>1128299</v>
      </c>
      <c r="AQ9" s="44">
        <v>4507002</v>
      </c>
    </row>
    <row r="10" spans="1:43" s="40" customFormat="1" ht="12.75">
      <c r="A10" s="62" t="s">
        <v>36</v>
      </c>
      <c r="B10" s="63" t="s">
        <v>37</v>
      </c>
      <c r="C10" s="49">
        <v>140680</v>
      </c>
      <c r="D10" s="42">
        <v>3415976</v>
      </c>
      <c r="E10" s="42">
        <v>1219735</v>
      </c>
      <c r="F10" s="42">
        <v>0</v>
      </c>
      <c r="G10" s="42">
        <v>4635711</v>
      </c>
      <c r="H10" s="73">
        <v>156925</v>
      </c>
      <c r="I10" s="42">
        <v>869309</v>
      </c>
      <c r="J10" s="42">
        <v>87913</v>
      </c>
      <c r="K10" s="42">
        <v>9541</v>
      </c>
      <c r="L10" s="42">
        <v>143871</v>
      </c>
      <c r="M10" s="42">
        <v>277047</v>
      </c>
      <c r="N10" s="42">
        <v>32869</v>
      </c>
      <c r="O10" s="42">
        <v>2129</v>
      </c>
      <c r="P10" s="42">
        <v>0</v>
      </c>
      <c r="Q10" s="42">
        <v>0</v>
      </c>
      <c r="R10" s="42">
        <v>8615</v>
      </c>
      <c r="S10" s="44">
        <v>1431294</v>
      </c>
      <c r="T10" s="42">
        <v>0</v>
      </c>
      <c r="U10" s="42">
        <v>0</v>
      </c>
      <c r="V10" s="42">
        <v>0</v>
      </c>
      <c r="W10" s="42">
        <v>28128</v>
      </c>
      <c r="X10" s="42">
        <v>0</v>
      </c>
      <c r="Y10" s="42">
        <v>418887</v>
      </c>
      <c r="Z10" s="42">
        <v>23205</v>
      </c>
      <c r="AA10" s="42">
        <v>110943</v>
      </c>
      <c r="AB10" s="42">
        <v>894792</v>
      </c>
      <c r="AC10" s="42">
        <v>0</v>
      </c>
      <c r="AD10" s="47">
        <f t="shared" si="0"/>
        <v>1475955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1447827</v>
      </c>
      <c r="AK10" s="42">
        <v>0</v>
      </c>
      <c r="AL10" s="42">
        <v>0</v>
      </c>
      <c r="AM10" s="46">
        <v>7699885</v>
      </c>
      <c r="AN10" s="42">
        <v>4635711</v>
      </c>
      <c r="AO10" s="42">
        <v>1447827</v>
      </c>
      <c r="AP10" s="42">
        <v>1616347</v>
      </c>
      <c r="AQ10" s="44">
        <v>7699885</v>
      </c>
    </row>
    <row r="11" spans="1:43" s="40" customFormat="1" ht="12.75">
      <c r="A11" s="62" t="s">
        <v>38</v>
      </c>
      <c r="B11" s="63" t="s">
        <v>39</v>
      </c>
      <c r="C11" s="49">
        <v>137974</v>
      </c>
      <c r="D11" s="42">
        <v>4549840</v>
      </c>
      <c r="E11" s="42">
        <v>1482352</v>
      </c>
      <c r="F11" s="42">
        <v>4195</v>
      </c>
      <c r="G11" s="42">
        <v>6036387</v>
      </c>
      <c r="H11" s="73">
        <v>127481</v>
      </c>
      <c r="I11" s="42">
        <v>391831</v>
      </c>
      <c r="J11" s="42">
        <v>65938</v>
      </c>
      <c r="K11" s="42">
        <v>17656</v>
      </c>
      <c r="L11" s="42">
        <v>87805</v>
      </c>
      <c r="M11" s="42">
        <v>287122</v>
      </c>
      <c r="N11" s="42">
        <v>28185</v>
      </c>
      <c r="O11" s="42">
        <v>27215</v>
      </c>
      <c r="P11" s="42">
        <v>0</v>
      </c>
      <c r="Q11" s="42">
        <v>0</v>
      </c>
      <c r="R11" s="42">
        <v>9992</v>
      </c>
      <c r="S11" s="44">
        <v>915744</v>
      </c>
      <c r="T11" s="42">
        <v>0</v>
      </c>
      <c r="U11" s="42">
        <v>0</v>
      </c>
      <c r="V11" s="42">
        <v>0</v>
      </c>
      <c r="W11" s="42">
        <v>1277</v>
      </c>
      <c r="X11" s="42">
        <v>0</v>
      </c>
      <c r="Y11" s="42">
        <v>487089</v>
      </c>
      <c r="Z11" s="42">
        <v>26731</v>
      </c>
      <c r="AA11" s="42">
        <v>228496</v>
      </c>
      <c r="AB11" s="42">
        <v>601218</v>
      </c>
      <c r="AC11" s="42">
        <v>28664</v>
      </c>
      <c r="AD11" s="47">
        <f t="shared" si="0"/>
        <v>1373475</v>
      </c>
      <c r="AE11" s="42">
        <v>17850</v>
      </c>
      <c r="AF11" s="42">
        <v>2437</v>
      </c>
      <c r="AG11" s="42">
        <v>2500</v>
      </c>
      <c r="AH11" s="42">
        <v>5770</v>
      </c>
      <c r="AI11" s="42">
        <v>37521</v>
      </c>
      <c r="AJ11" s="42">
        <v>1372198</v>
      </c>
      <c r="AK11" s="42">
        <v>80552</v>
      </c>
      <c r="AL11" s="42">
        <v>14474</v>
      </c>
      <c r="AM11" s="46">
        <v>8453087</v>
      </c>
      <c r="AN11" s="42">
        <v>6032192</v>
      </c>
      <c r="AO11" s="42">
        <v>1438276</v>
      </c>
      <c r="AP11" s="42">
        <v>1063171</v>
      </c>
      <c r="AQ11" s="44">
        <v>8533639</v>
      </c>
    </row>
    <row r="12" spans="1:43" s="40" customFormat="1" ht="12.75">
      <c r="A12" s="62" t="s">
        <v>40</v>
      </c>
      <c r="B12" s="63" t="s">
        <v>29</v>
      </c>
      <c r="C12" s="49">
        <v>117429</v>
      </c>
      <c r="D12" s="42">
        <v>436755</v>
      </c>
      <c r="E12" s="42">
        <v>222140</v>
      </c>
      <c r="F12" s="42">
        <v>0</v>
      </c>
      <c r="G12" s="42">
        <v>658895</v>
      </c>
      <c r="H12" s="73">
        <v>17535</v>
      </c>
      <c r="I12" s="42">
        <v>61522</v>
      </c>
      <c r="J12" s="42">
        <v>5278</v>
      </c>
      <c r="K12" s="42">
        <v>1097</v>
      </c>
      <c r="L12" s="42">
        <v>21098</v>
      </c>
      <c r="M12" s="42">
        <v>31889</v>
      </c>
      <c r="N12" s="42">
        <v>34552</v>
      </c>
      <c r="O12" s="42">
        <v>6261</v>
      </c>
      <c r="P12" s="42">
        <v>0</v>
      </c>
      <c r="Q12" s="42">
        <v>0</v>
      </c>
      <c r="R12" s="42">
        <v>4445</v>
      </c>
      <c r="S12" s="44">
        <v>166142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46874</v>
      </c>
      <c r="Z12" s="42">
        <v>6846</v>
      </c>
      <c r="AA12" s="42">
        <v>1118</v>
      </c>
      <c r="AB12" s="42">
        <v>16628</v>
      </c>
      <c r="AC12" s="42">
        <v>0</v>
      </c>
      <c r="AD12" s="47">
        <v>84822</v>
      </c>
      <c r="AE12" s="42">
        <v>6994</v>
      </c>
      <c r="AF12" s="42">
        <v>68</v>
      </c>
      <c r="AG12" s="42">
        <v>0</v>
      </c>
      <c r="AH12" s="42">
        <v>14117</v>
      </c>
      <c r="AI12" s="42">
        <v>0</v>
      </c>
      <c r="AJ12" s="42">
        <v>71466</v>
      </c>
      <c r="AK12" s="42">
        <v>21179</v>
      </c>
      <c r="AL12" s="42">
        <v>0</v>
      </c>
      <c r="AM12" s="46">
        <v>914038</v>
      </c>
      <c r="AN12" s="42">
        <v>658895</v>
      </c>
      <c r="AO12" s="42">
        <v>92645</v>
      </c>
      <c r="AP12" s="42">
        <v>183677</v>
      </c>
      <c r="AQ12" s="44">
        <v>935217</v>
      </c>
    </row>
    <row r="13" spans="1:43" s="40" customFormat="1" ht="12.75">
      <c r="A13" s="62" t="s">
        <v>41</v>
      </c>
      <c r="B13" s="63" t="s">
        <v>42</v>
      </c>
      <c r="C13" s="49">
        <v>107848</v>
      </c>
      <c r="D13" s="42">
        <v>3154102</v>
      </c>
      <c r="E13" s="42">
        <v>1386915</v>
      </c>
      <c r="F13" s="42">
        <v>0</v>
      </c>
      <c r="G13" s="42">
        <v>4541017</v>
      </c>
      <c r="H13" s="73">
        <v>199570</v>
      </c>
      <c r="I13" s="42">
        <v>341596</v>
      </c>
      <c r="J13" s="42">
        <v>50661</v>
      </c>
      <c r="K13" s="42">
        <v>13930</v>
      </c>
      <c r="L13" s="42">
        <v>55894</v>
      </c>
      <c r="M13" s="42">
        <v>163455</v>
      </c>
      <c r="N13" s="42">
        <v>208556</v>
      </c>
      <c r="O13" s="42">
        <v>31734</v>
      </c>
      <c r="P13" s="42">
        <v>0</v>
      </c>
      <c r="Q13" s="42">
        <v>0</v>
      </c>
      <c r="R13" s="42">
        <v>13069</v>
      </c>
      <c r="S13" s="44">
        <v>878895</v>
      </c>
      <c r="T13" s="42">
        <v>0</v>
      </c>
      <c r="U13" s="42">
        <v>0</v>
      </c>
      <c r="V13" s="42">
        <v>0</v>
      </c>
      <c r="W13" s="42">
        <v>77868</v>
      </c>
      <c r="X13" s="42">
        <v>6408</v>
      </c>
      <c r="Y13" s="42">
        <v>158601</v>
      </c>
      <c r="Z13" s="42">
        <v>16393</v>
      </c>
      <c r="AA13" s="42">
        <v>100106</v>
      </c>
      <c r="AB13" s="42">
        <v>267950</v>
      </c>
      <c r="AC13" s="42">
        <v>3193</v>
      </c>
      <c r="AD13" s="47">
        <f aca="true" t="shared" si="1" ref="AD13:AD45">SUM(T13:AC13)</f>
        <v>630519</v>
      </c>
      <c r="AE13" s="42">
        <v>1157</v>
      </c>
      <c r="AF13" s="42">
        <v>0</v>
      </c>
      <c r="AG13" s="42">
        <v>0</v>
      </c>
      <c r="AH13" s="42">
        <v>0</v>
      </c>
      <c r="AI13" s="42">
        <v>0</v>
      </c>
      <c r="AJ13" s="42">
        <v>552651</v>
      </c>
      <c r="AK13" s="42">
        <v>1157</v>
      </c>
      <c r="AL13" s="42">
        <v>0</v>
      </c>
      <c r="AM13" s="46">
        <v>6250001</v>
      </c>
      <c r="AN13" s="42">
        <v>4541017</v>
      </c>
      <c r="AO13" s="42">
        <v>547400</v>
      </c>
      <c r="AP13" s="42">
        <v>1162741</v>
      </c>
      <c r="AQ13" s="44">
        <v>6251158</v>
      </c>
    </row>
    <row r="14" spans="1:43" s="40" customFormat="1" ht="12.75">
      <c r="A14" s="62" t="s">
        <v>43</v>
      </c>
      <c r="B14" s="63" t="s">
        <v>44</v>
      </c>
      <c r="C14" s="49">
        <v>103988</v>
      </c>
      <c r="D14" s="42">
        <v>2852162</v>
      </c>
      <c r="E14" s="42">
        <v>1109233</v>
      </c>
      <c r="F14" s="42">
        <v>0</v>
      </c>
      <c r="G14" s="42">
        <v>3961395</v>
      </c>
      <c r="H14" s="73">
        <v>95340</v>
      </c>
      <c r="I14" s="42">
        <v>306511</v>
      </c>
      <c r="J14" s="42">
        <v>40346</v>
      </c>
      <c r="K14" s="42">
        <v>36128</v>
      </c>
      <c r="L14" s="42">
        <v>52769</v>
      </c>
      <c r="M14" s="42">
        <v>136381</v>
      </c>
      <c r="N14" s="42">
        <v>283762</v>
      </c>
      <c r="O14" s="42">
        <v>4759</v>
      </c>
      <c r="P14" s="42">
        <v>0</v>
      </c>
      <c r="Q14" s="42">
        <v>0</v>
      </c>
      <c r="R14" s="42">
        <v>14695</v>
      </c>
      <c r="S14" s="44">
        <v>875351</v>
      </c>
      <c r="T14" s="42">
        <v>0</v>
      </c>
      <c r="U14" s="42">
        <v>7452</v>
      </c>
      <c r="V14" s="42">
        <v>0</v>
      </c>
      <c r="W14" s="42">
        <v>56293</v>
      </c>
      <c r="X14" s="42">
        <v>0</v>
      </c>
      <c r="Y14" s="42">
        <v>251659</v>
      </c>
      <c r="Z14" s="42">
        <v>23682</v>
      </c>
      <c r="AA14" s="42">
        <v>90168</v>
      </c>
      <c r="AB14" s="42">
        <v>425468</v>
      </c>
      <c r="AC14" s="42">
        <v>5401</v>
      </c>
      <c r="AD14" s="47">
        <f t="shared" si="1"/>
        <v>860123</v>
      </c>
      <c r="AE14" s="42">
        <v>3805</v>
      </c>
      <c r="AF14" s="42">
        <v>0</v>
      </c>
      <c r="AG14" s="42">
        <v>0</v>
      </c>
      <c r="AH14" s="42">
        <v>0</v>
      </c>
      <c r="AI14" s="42">
        <v>0</v>
      </c>
      <c r="AJ14" s="42">
        <v>796378</v>
      </c>
      <c r="AK14" s="42">
        <v>3805</v>
      </c>
      <c r="AL14" s="42">
        <v>0</v>
      </c>
      <c r="AM14" s="46">
        <v>5792209</v>
      </c>
      <c r="AN14" s="42">
        <v>3961395</v>
      </c>
      <c r="AO14" s="42">
        <v>800183</v>
      </c>
      <c r="AP14" s="42">
        <v>1034436</v>
      </c>
      <c r="AQ14" s="44">
        <v>5796014</v>
      </c>
    </row>
    <row r="15" spans="1:43" s="40" customFormat="1" ht="12.75">
      <c r="A15" s="62" t="s">
        <v>45</v>
      </c>
      <c r="B15" s="63" t="s">
        <v>46</v>
      </c>
      <c r="C15" s="49">
        <v>92236</v>
      </c>
      <c r="D15" s="42">
        <v>3525030</v>
      </c>
      <c r="E15" s="42">
        <v>1110315</v>
      </c>
      <c r="F15" s="42">
        <v>0</v>
      </c>
      <c r="G15" s="42">
        <v>4635345</v>
      </c>
      <c r="H15" s="73">
        <v>145256</v>
      </c>
      <c r="I15" s="42">
        <v>404866</v>
      </c>
      <c r="J15" s="42">
        <v>47324</v>
      </c>
      <c r="K15" s="42">
        <v>42307</v>
      </c>
      <c r="L15" s="42">
        <v>70963</v>
      </c>
      <c r="M15" s="42">
        <v>130406</v>
      </c>
      <c r="N15" s="42">
        <v>135983</v>
      </c>
      <c r="O15" s="42">
        <v>0</v>
      </c>
      <c r="P15" s="42">
        <v>0</v>
      </c>
      <c r="Q15" s="42">
        <v>43557</v>
      </c>
      <c r="R15" s="42">
        <v>10072</v>
      </c>
      <c r="S15" s="44">
        <v>885478</v>
      </c>
      <c r="T15" s="42">
        <v>0</v>
      </c>
      <c r="U15" s="42">
        <v>69695</v>
      </c>
      <c r="V15" s="42">
        <v>28695</v>
      </c>
      <c r="W15" s="42">
        <v>71614</v>
      </c>
      <c r="X15" s="42">
        <v>0</v>
      </c>
      <c r="Y15" s="42">
        <v>197747</v>
      </c>
      <c r="Z15" s="42">
        <v>27690</v>
      </c>
      <c r="AA15" s="42">
        <v>58805</v>
      </c>
      <c r="AB15" s="42">
        <v>313705</v>
      </c>
      <c r="AC15" s="42">
        <v>0</v>
      </c>
      <c r="AD15" s="47">
        <f t="shared" si="1"/>
        <v>767951</v>
      </c>
      <c r="AE15" s="42">
        <v>14</v>
      </c>
      <c r="AF15" s="42">
        <v>0</v>
      </c>
      <c r="AG15" s="42">
        <v>0</v>
      </c>
      <c r="AH15" s="42">
        <v>0</v>
      </c>
      <c r="AI15" s="42">
        <v>0</v>
      </c>
      <c r="AJ15" s="42">
        <v>597947</v>
      </c>
      <c r="AK15" s="42">
        <v>14</v>
      </c>
      <c r="AL15" s="42">
        <v>0</v>
      </c>
      <c r="AM15" s="46">
        <v>6434030</v>
      </c>
      <c r="AN15" s="42">
        <v>4635345</v>
      </c>
      <c r="AO15" s="42">
        <v>597961</v>
      </c>
      <c r="AP15" s="42">
        <v>1200738</v>
      </c>
      <c r="AQ15" s="44">
        <v>6434044</v>
      </c>
    </row>
    <row r="16" spans="1:43" s="40" customFormat="1" ht="12.75">
      <c r="A16" s="62" t="s">
        <v>47</v>
      </c>
      <c r="B16" s="63" t="s">
        <v>31</v>
      </c>
      <c r="C16" s="49">
        <v>89652</v>
      </c>
      <c r="D16" s="42">
        <v>2250182</v>
      </c>
      <c r="E16" s="42">
        <v>487800</v>
      </c>
      <c r="F16" s="42">
        <v>0</v>
      </c>
      <c r="G16" s="42">
        <v>2737982</v>
      </c>
      <c r="H16" s="73">
        <v>100558</v>
      </c>
      <c r="I16" s="42">
        <v>231392</v>
      </c>
      <c r="J16" s="42">
        <v>566825</v>
      </c>
      <c r="K16" s="42">
        <v>16581</v>
      </c>
      <c r="L16" s="42">
        <v>60710</v>
      </c>
      <c r="M16" s="42">
        <v>206314</v>
      </c>
      <c r="N16" s="42">
        <v>253099</v>
      </c>
      <c r="O16" s="42">
        <v>0</v>
      </c>
      <c r="P16" s="42">
        <v>0</v>
      </c>
      <c r="Q16" s="42">
        <v>0</v>
      </c>
      <c r="R16" s="42">
        <v>241837</v>
      </c>
      <c r="S16" s="44">
        <v>1576758</v>
      </c>
      <c r="T16" s="42">
        <v>0</v>
      </c>
      <c r="U16" s="42">
        <v>58960</v>
      </c>
      <c r="V16" s="42">
        <v>8400</v>
      </c>
      <c r="W16" s="42">
        <v>114510</v>
      </c>
      <c r="X16" s="42">
        <v>0</v>
      </c>
      <c r="Y16" s="42">
        <v>241768</v>
      </c>
      <c r="Z16" s="42">
        <v>16841</v>
      </c>
      <c r="AA16" s="42">
        <v>47628</v>
      </c>
      <c r="AB16" s="42">
        <v>202948</v>
      </c>
      <c r="AC16" s="42">
        <v>0</v>
      </c>
      <c r="AD16" s="47">
        <f t="shared" si="1"/>
        <v>691055</v>
      </c>
      <c r="AE16" s="42">
        <v>1266</v>
      </c>
      <c r="AF16" s="42">
        <v>0</v>
      </c>
      <c r="AG16" s="42">
        <v>0</v>
      </c>
      <c r="AH16" s="42">
        <v>0</v>
      </c>
      <c r="AI16" s="42">
        <v>0</v>
      </c>
      <c r="AJ16" s="42">
        <v>509185</v>
      </c>
      <c r="AK16" s="42">
        <v>1266</v>
      </c>
      <c r="AL16" s="42">
        <v>0</v>
      </c>
      <c r="AM16" s="46">
        <v>5106353</v>
      </c>
      <c r="AN16" s="42">
        <v>2737982</v>
      </c>
      <c r="AO16" s="42">
        <v>510451</v>
      </c>
      <c r="AP16" s="42">
        <v>1859186</v>
      </c>
      <c r="AQ16" s="44">
        <v>5107619</v>
      </c>
    </row>
    <row r="17" spans="1:43" s="40" customFormat="1" ht="12.75">
      <c r="A17" s="62" t="s">
        <v>48</v>
      </c>
      <c r="B17" s="63" t="s">
        <v>37</v>
      </c>
      <c r="C17" s="49">
        <v>83293</v>
      </c>
      <c r="D17" s="42">
        <v>3098009</v>
      </c>
      <c r="E17" s="42">
        <v>879405</v>
      </c>
      <c r="F17" s="42">
        <v>0</v>
      </c>
      <c r="G17" s="42">
        <v>3977414</v>
      </c>
      <c r="H17" s="73">
        <v>101965</v>
      </c>
      <c r="I17" s="42">
        <v>166010</v>
      </c>
      <c r="J17" s="42">
        <v>18378</v>
      </c>
      <c r="K17" s="42">
        <v>6675</v>
      </c>
      <c r="L17" s="42">
        <v>107520</v>
      </c>
      <c r="M17" s="42">
        <v>228755</v>
      </c>
      <c r="N17" s="42">
        <v>349093</v>
      </c>
      <c r="O17" s="42">
        <v>31600</v>
      </c>
      <c r="P17" s="42">
        <v>2117</v>
      </c>
      <c r="Q17" s="42">
        <v>0</v>
      </c>
      <c r="R17" s="42">
        <v>0</v>
      </c>
      <c r="S17" s="44">
        <v>910148</v>
      </c>
      <c r="T17" s="42">
        <v>0</v>
      </c>
      <c r="U17" s="42">
        <v>458676</v>
      </c>
      <c r="V17" s="42">
        <v>28235</v>
      </c>
      <c r="W17" s="42">
        <v>224589</v>
      </c>
      <c r="X17" s="42">
        <v>0</v>
      </c>
      <c r="Y17" s="42">
        <v>414556</v>
      </c>
      <c r="Z17" s="42">
        <v>11416</v>
      </c>
      <c r="AA17" s="42">
        <v>76675</v>
      </c>
      <c r="AB17" s="42">
        <v>735229</v>
      </c>
      <c r="AC17" s="42">
        <v>0</v>
      </c>
      <c r="AD17" s="47">
        <f t="shared" si="1"/>
        <v>1949376</v>
      </c>
      <c r="AE17" s="42">
        <v>5695</v>
      </c>
      <c r="AF17" s="42">
        <v>0</v>
      </c>
      <c r="AG17" s="42">
        <v>799</v>
      </c>
      <c r="AH17" s="42">
        <v>35140</v>
      </c>
      <c r="AI17" s="42">
        <v>0</v>
      </c>
      <c r="AJ17" s="42">
        <v>1237876</v>
      </c>
      <c r="AK17" s="42">
        <v>41634</v>
      </c>
      <c r="AL17" s="42">
        <v>0</v>
      </c>
      <c r="AM17" s="46">
        <v>6938903</v>
      </c>
      <c r="AN17" s="42">
        <v>3977414</v>
      </c>
      <c r="AO17" s="42">
        <v>1279510</v>
      </c>
      <c r="AP17" s="42">
        <v>1723613</v>
      </c>
      <c r="AQ17" s="44">
        <v>6980537</v>
      </c>
    </row>
    <row r="18" spans="1:43" s="40" customFormat="1" ht="12.75">
      <c r="A18" s="62" t="s">
        <v>49</v>
      </c>
      <c r="B18" s="63" t="s">
        <v>27</v>
      </c>
      <c r="C18" s="49">
        <v>80830</v>
      </c>
      <c r="D18" s="42">
        <v>1811107</v>
      </c>
      <c r="E18" s="42">
        <v>556736</v>
      </c>
      <c r="F18" s="42">
        <v>0</v>
      </c>
      <c r="G18" s="42">
        <v>2367843</v>
      </c>
      <c r="H18" s="73">
        <v>97236</v>
      </c>
      <c r="I18" s="42">
        <v>53049</v>
      </c>
      <c r="J18" s="42">
        <v>137181</v>
      </c>
      <c r="K18" s="42">
        <v>415</v>
      </c>
      <c r="L18" s="42">
        <v>65648</v>
      </c>
      <c r="M18" s="42">
        <v>135951</v>
      </c>
      <c r="N18" s="42">
        <v>202796</v>
      </c>
      <c r="O18" s="42">
        <v>64744</v>
      </c>
      <c r="P18" s="42">
        <v>0</v>
      </c>
      <c r="Q18" s="42">
        <v>0</v>
      </c>
      <c r="R18" s="42">
        <v>150830</v>
      </c>
      <c r="S18" s="44">
        <v>810614</v>
      </c>
      <c r="T18" s="42">
        <v>0</v>
      </c>
      <c r="U18" s="42">
        <v>0</v>
      </c>
      <c r="V18" s="42">
        <v>0</v>
      </c>
      <c r="W18" s="42">
        <v>55558</v>
      </c>
      <c r="X18" s="42">
        <v>9026.7</v>
      </c>
      <c r="Y18" s="42">
        <v>93642</v>
      </c>
      <c r="Z18" s="42">
        <v>7713</v>
      </c>
      <c r="AA18" s="42">
        <v>18811</v>
      </c>
      <c r="AB18" s="42">
        <v>249712</v>
      </c>
      <c r="AC18" s="42">
        <v>0</v>
      </c>
      <c r="AD18" s="47">
        <f t="shared" si="1"/>
        <v>434462.7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378905</v>
      </c>
      <c r="AK18" s="42">
        <v>0</v>
      </c>
      <c r="AL18" s="42">
        <v>0</v>
      </c>
      <c r="AM18" s="46">
        <v>3710156</v>
      </c>
      <c r="AN18" s="42">
        <v>2367843</v>
      </c>
      <c r="AO18" s="42">
        <v>369878</v>
      </c>
      <c r="AP18" s="42">
        <v>972435</v>
      </c>
      <c r="AQ18" s="44">
        <v>3710156</v>
      </c>
    </row>
    <row r="19" spans="1:43" s="40" customFormat="1" ht="12.75">
      <c r="A19" s="62" t="s">
        <v>50</v>
      </c>
      <c r="B19" s="63" t="s">
        <v>51</v>
      </c>
      <c r="C19" s="49">
        <v>76418</v>
      </c>
      <c r="D19" s="42">
        <v>2022918</v>
      </c>
      <c r="E19" s="42">
        <v>770798</v>
      </c>
      <c r="F19" s="42">
        <v>0</v>
      </c>
      <c r="G19" s="42">
        <v>2793716</v>
      </c>
      <c r="H19" s="73">
        <v>36886</v>
      </c>
      <c r="I19" s="42">
        <v>279802</v>
      </c>
      <c r="J19" s="42">
        <v>35005</v>
      </c>
      <c r="K19" s="42">
        <v>2434</v>
      </c>
      <c r="L19" s="42">
        <v>62004</v>
      </c>
      <c r="M19" s="42">
        <v>157257</v>
      </c>
      <c r="N19" s="42">
        <v>92575</v>
      </c>
      <c r="O19" s="42">
        <v>16325</v>
      </c>
      <c r="P19" s="42">
        <v>0</v>
      </c>
      <c r="Q19" s="42">
        <v>0</v>
      </c>
      <c r="R19" s="42">
        <v>3201</v>
      </c>
      <c r="S19" s="44">
        <v>648603</v>
      </c>
      <c r="T19" s="42">
        <v>0</v>
      </c>
      <c r="U19" s="42">
        <v>0</v>
      </c>
      <c r="V19" s="42">
        <v>0</v>
      </c>
      <c r="W19" s="42">
        <v>38500</v>
      </c>
      <c r="X19" s="42">
        <v>0</v>
      </c>
      <c r="Y19" s="42">
        <v>153118</v>
      </c>
      <c r="Z19" s="42">
        <v>10178</v>
      </c>
      <c r="AA19" s="42">
        <v>12509</v>
      </c>
      <c r="AB19" s="42">
        <v>308540</v>
      </c>
      <c r="AC19" s="42">
        <v>43228</v>
      </c>
      <c r="AD19" s="47">
        <f t="shared" si="1"/>
        <v>566073</v>
      </c>
      <c r="AE19" s="42">
        <v>1162</v>
      </c>
      <c r="AF19" s="42">
        <v>0</v>
      </c>
      <c r="AG19" s="42">
        <v>0</v>
      </c>
      <c r="AH19" s="42">
        <v>5855</v>
      </c>
      <c r="AI19" s="42">
        <v>0</v>
      </c>
      <c r="AJ19" s="42">
        <v>527573</v>
      </c>
      <c r="AK19" s="42">
        <v>7017</v>
      </c>
      <c r="AL19" s="42">
        <v>0</v>
      </c>
      <c r="AM19" s="46">
        <v>4045278</v>
      </c>
      <c r="AN19" s="42">
        <v>2793716</v>
      </c>
      <c r="AO19" s="42">
        <v>534590</v>
      </c>
      <c r="AP19" s="42">
        <v>723989</v>
      </c>
      <c r="AQ19" s="44">
        <v>4052295</v>
      </c>
    </row>
    <row r="20" spans="1:43" s="40" customFormat="1" ht="12.75">
      <c r="A20" s="62" t="s">
        <v>52</v>
      </c>
      <c r="B20" s="63" t="s">
        <v>53</v>
      </c>
      <c r="C20" s="49">
        <v>76265</v>
      </c>
      <c r="D20" s="42">
        <v>2713533</v>
      </c>
      <c r="E20" s="42">
        <v>914766</v>
      </c>
      <c r="F20" s="42">
        <v>0</v>
      </c>
      <c r="G20" s="42">
        <v>3628299</v>
      </c>
      <c r="H20" s="73">
        <v>322672</v>
      </c>
      <c r="I20" s="42">
        <v>108604</v>
      </c>
      <c r="J20" s="42">
        <v>64404</v>
      </c>
      <c r="K20" s="42">
        <v>14859</v>
      </c>
      <c r="L20" s="42">
        <v>72714</v>
      </c>
      <c r="M20" s="42">
        <v>121700</v>
      </c>
      <c r="N20" s="42">
        <v>196657</v>
      </c>
      <c r="O20" s="42">
        <v>10189</v>
      </c>
      <c r="P20" s="42">
        <v>0</v>
      </c>
      <c r="Q20" s="42">
        <v>0</v>
      </c>
      <c r="R20" s="42">
        <v>7045</v>
      </c>
      <c r="S20" s="44">
        <v>596172</v>
      </c>
      <c r="T20" s="42">
        <v>0</v>
      </c>
      <c r="U20" s="42">
        <v>0</v>
      </c>
      <c r="V20" s="42">
        <v>0</v>
      </c>
      <c r="W20" s="42">
        <v>51377</v>
      </c>
      <c r="X20" s="42">
        <v>81588</v>
      </c>
      <c r="Y20" s="42">
        <v>279935</v>
      </c>
      <c r="Z20" s="42">
        <v>14482</v>
      </c>
      <c r="AA20" s="42">
        <v>124304</v>
      </c>
      <c r="AB20" s="42">
        <v>274034</v>
      </c>
      <c r="AC20" s="42">
        <v>35570</v>
      </c>
      <c r="AD20" s="47">
        <f t="shared" si="1"/>
        <v>861290</v>
      </c>
      <c r="AE20" s="42">
        <v>6372</v>
      </c>
      <c r="AF20" s="42">
        <v>200</v>
      </c>
      <c r="AG20" s="42">
        <v>0</v>
      </c>
      <c r="AH20" s="42">
        <v>8757</v>
      </c>
      <c r="AI20" s="42">
        <v>0</v>
      </c>
      <c r="AJ20" s="42">
        <v>809913</v>
      </c>
      <c r="AK20" s="42">
        <v>15329</v>
      </c>
      <c r="AL20" s="42">
        <v>0</v>
      </c>
      <c r="AM20" s="46">
        <v>5408433</v>
      </c>
      <c r="AN20" s="42">
        <v>3628299</v>
      </c>
      <c r="AO20" s="42">
        <v>743654</v>
      </c>
      <c r="AP20" s="42">
        <v>1051809</v>
      </c>
      <c r="AQ20" s="44">
        <v>5423762</v>
      </c>
    </row>
    <row r="21" spans="1:43" s="40" customFormat="1" ht="12.75">
      <c r="A21" s="62" t="s">
        <v>54</v>
      </c>
      <c r="B21" s="63" t="s">
        <v>27</v>
      </c>
      <c r="C21" s="49">
        <v>75242</v>
      </c>
      <c r="D21" s="42">
        <v>1149137</v>
      </c>
      <c r="E21" s="42">
        <v>820106</v>
      </c>
      <c r="F21" s="42">
        <v>0</v>
      </c>
      <c r="G21" s="42">
        <v>1969243</v>
      </c>
      <c r="H21" s="73">
        <v>48071</v>
      </c>
      <c r="I21" s="42">
        <v>121168</v>
      </c>
      <c r="J21" s="42">
        <v>184969</v>
      </c>
      <c r="K21" s="42">
        <v>890</v>
      </c>
      <c r="L21" s="42">
        <v>61445</v>
      </c>
      <c r="M21" s="42">
        <v>196829</v>
      </c>
      <c r="N21" s="42">
        <v>85650</v>
      </c>
      <c r="O21" s="42">
        <v>0</v>
      </c>
      <c r="P21" s="42">
        <v>0</v>
      </c>
      <c r="Q21" s="42">
        <v>0</v>
      </c>
      <c r="R21" s="42">
        <v>37697</v>
      </c>
      <c r="S21" s="44">
        <v>688648</v>
      </c>
      <c r="T21" s="42">
        <v>0</v>
      </c>
      <c r="U21" s="42">
        <v>0</v>
      </c>
      <c r="V21" s="42">
        <v>0</v>
      </c>
      <c r="W21" s="42">
        <v>27969</v>
      </c>
      <c r="X21" s="42">
        <v>0</v>
      </c>
      <c r="Y21" s="42">
        <v>165109</v>
      </c>
      <c r="Z21" s="42">
        <v>22373</v>
      </c>
      <c r="AA21" s="42">
        <v>20188</v>
      </c>
      <c r="AB21" s="42">
        <v>80098</v>
      </c>
      <c r="AC21" s="42">
        <v>0</v>
      </c>
      <c r="AD21" s="47">
        <f t="shared" si="1"/>
        <v>315737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287768</v>
      </c>
      <c r="AK21" s="42">
        <v>0</v>
      </c>
      <c r="AL21" s="42">
        <v>0</v>
      </c>
      <c r="AM21" s="46">
        <v>3021699</v>
      </c>
      <c r="AN21" s="42">
        <v>1969243</v>
      </c>
      <c r="AO21" s="42">
        <v>287768</v>
      </c>
      <c r="AP21" s="42">
        <v>764688</v>
      </c>
      <c r="AQ21" s="44">
        <v>3021699</v>
      </c>
    </row>
    <row r="22" spans="1:43" s="40" customFormat="1" ht="12.75">
      <c r="A22" s="62" t="s">
        <v>55</v>
      </c>
      <c r="B22" s="63" t="s">
        <v>56</v>
      </c>
      <c r="C22" s="49">
        <v>74578</v>
      </c>
      <c r="D22" s="42">
        <v>1747358</v>
      </c>
      <c r="E22" s="42">
        <v>531652</v>
      </c>
      <c r="F22" s="42">
        <v>0</v>
      </c>
      <c r="G22" s="42">
        <v>2279010</v>
      </c>
      <c r="H22" s="73">
        <v>58674</v>
      </c>
      <c r="I22" s="42">
        <v>79963</v>
      </c>
      <c r="J22" s="42">
        <v>46630</v>
      </c>
      <c r="K22" s="42">
        <v>6585</v>
      </c>
      <c r="L22" s="42">
        <v>55563</v>
      </c>
      <c r="M22" s="42">
        <v>78882</v>
      </c>
      <c r="N22" s="42">
        <v>89200</v>
      </c>
      <c r="O22" s="42">
        <v>80</v>
      </c>
      <c r="P22" s="42">
        <v>0</v>
      </c>
      <c r="Q22" s="42">
        <v>0</v>
      </c>
      <c r="R22" s="42">
        <v>84672</v>
      </c>
      <c r="S22" s="44">
        <v>441575</v>
      </c>
      <c r="T22" s="42">
        <v>0</v>
      </c>
      <c r="U22" s="42">
        <v>0</v>
      </c>
      <c r="V22" s="42">
        <v>0</v>
      </c>
      <c r="W22" s="42">
        <v>40423</v>
      </c>
      <c r="X22" s="42">
        <v>10124</v>
      </c>
      <c r="Y22" s="42">
        <v>149537</v>
      </c>
      <c r="Z22" s="42">
        <v>20392</v>
      </c>
      <c r="AA22" s="42">
        <v>10165</v>
      </c>
      <c r="AB22" s="42">
        <v>176105</v>
      </c>
      <c r="AC22" s="42">
        <v>4785</v>
      </c>
      <c r="AD22" s="47">
        <f t="shared" si="1"/>
        <v>411531</v>
      </c>
      <c r="AE22" s="42">
        <v>0</v>
      </c>
      <c r="AF22" s="42">
        <v>0</v>
      </c>
      <c r="AG22" s="42">
        <v>0</v>
      </c>
      <c r="AH22" s="42">
        <v>13125</v>
      </c>
      <c r="AI22" s="42">
        <v>0</v>
      </c>
      <c r="AJ22" s="42">
        <v>371108</v>
      </c>
      <c r="AK22" s="42">
        <v>13125</v>
      </c>
      <c r="AL22" s="42">
        <v>0</v>
      </c>
      <c r="AM22" s="46">
        <v>3190790</v>
      </c>
      <c r="AN22" s="42">
        <v>2279010</v>
      </c>
      <c r="AO22" s="42">
        <v>374109</v>
      </c>
      <c r="AP22" s="42">
        <v>550796</v>
      </c>
      <c r="AQ22" s="44">
        <v>3203915</v>
      </c>
    </row>
    <row r="23" spans="1:43" s="40" customFormat="1" ht="12.75">
      <c r="A23" s="62" t="s">
        <v>57</v>
      </c>
      <c r="B23" s="63" t="s">
        <v>58</v>
      </c>
      <c r="C23" s="49">
        <v>72100</v>
      </c>
      <c r="D23" s="42">
        <v>2025848</v>
      </c>
      <c r="E23" s="42">
        <v>517005</v>
      </c>
      <c r="F23" s="42">
        <v>0</v>
      </c>
      <c r="G23" s="42">
        <v>2542853</v>
      </c>
      <c r="H23" s="73">
        <v>43115</v>
      </c>
      <c r="I23" s="42">
        <v>360352</v>
      </c>
      <c r="J23" s="42">
        <v>48891</v>
      </c>
      <c r="K23" s="42">
        <v>156</v>
      </c>
      <c r="L23" s="42">
        <v>46222</v>
      </c>
      <c r="M23" s="42">
        <v>112536</v>
      </c>
      <c r="N23" s="42">
        <v>11933</v>
      </c>
      <c r="O23" s="42">
        <v>660</v>
      </c>
      <c r="P23" s="42">
        <v>209408</v>
      </c>
      <c r="Q23" s="42">
        <v>0</v>
      </c>
      <c r="R23" s="42">
        <v>240399</v>
      </c>
      <c r="S23" s="44">
        <v>1030557</v>
      </c>
      <c r="T23" s="42">
        <v>0</v>
      </c>
      <c r="U23" s="42">
        <v>264</v>
      </c>
      <c r="V23" s="42">
        <v>0</v>
      </c>
      <c r="W23" s="42">
        <v>163933</v>
      </c>
      <c r="X23" s="42">
        <v>0</v>
      </c>
      <c r="Y23" s="42">
        <v>81372</v>
      </c>
      <c r="Z23" s="42">
        <v>959</v>
      </c>
      <c r="AA23" s="42">
        <v>26361</v>
      </c>
      <c r="AB23" s="42">
        <v>88013</v>
      </c>
      <c r="AC23" s="42">
        <v>0</v>
      </c>
      <c r="AD23" s="47">
        <f t="shared" si="1"/>
        <v>360902</v>
      </c>
      <c r="AE23" s="42">
        <v>44474</v>
      </c>
      <c r="AF23" s="42">
        <v>0</v>
      </c>
      <c r="AG23" s="42">
        <v>0</v>
      </c>
      <c r="AH23" s="42">
        <v>0</v>
      </c>
      <c r="AI23" s="42">
        <v>0</v>
      </c>
      <c r="AJ23" s="42">
        <v>196705</v>
      </c>
      <c r="AK23" s="42">
        <v>44474</v>
      </c>
      <c r="AL23" s="42">
        <v>0</v>
      </c>
      <c r="AM23" s="46">
        <v>3977427</v>
      </c>
      <c r="AN23" s="42">
        <v>2542853</v>
      </c>
      <c r="AO23" s="42">
        <v>241179</v>
      </c>
      <c r="AP23" s="42">
        <v>1237869</v>
      </c>
      <c r="AQ23" s="44">
        <v>4021901</v>
      </c>
    </row>
    <row r="24" spans="1:43" s="40" customFormat="1" ht="12.75">
      <c r="A24" s="62" t="s">
        <v>59</v>
      </c>
      <c r="B24" s="63" t="s">
        <v>60</v>
      </c>
      <c r="C24" s="49">
        <v>70954</v>
      </c>
      <c r="D24" s="42">
        <v>2166886</v>
      </c>
      <c r="E24" s="42">
        <v>645610</v>
      </c>
      <c r="F24" s="42">
        <v>0</v>
      </c>
      <c r="G24" s="42">
        <v>2812496</v>
      </c>
      <c r="H24" s="73">
        <v>80472</v>
      </c>
      <c r="I24" s="42">
        <v>105665</v>
      </c>
      <c r="J24" s="42">
        <v>32337</v>
      </c>
      <c r="K24" s="42">
        <v>2073</v>
      </c>
      <c r="L24" s="42">
        <v>75568</v>
      </c>
      <c r="M24" s="42">
        <v>187636</v>
      </c>
      <c r="N24" s="42">
        <v>98445</v>
      </c>
      <c r="O24" s="42">
        <v>0</v>
      </c>
      <c r="P24" s="42">
        <v>0</v>
      </c>
      <c r="Q24" s="42">
        <v>0</v>
      </c>
      <c r="R24" s="42">
        <v>476102</v>
      </c>
      <c r="S24" s="44">
        <v>977826</v>
      </c>
      <c r="T24" s="42">
        <v>0</v>
      </c>
      <c r="U24" s="42">
        <v>0</v>
      </c>
      <c r="V24" s="42">
        <v>0</v>
      </c>
      <c r="W24" s="42">
        <v>33080</v>
      </c>
      <c r="X24" s="42">
        <v>0</v>
      </c>
      <c r="Y24" s="42">
        <v>175768</v>
      </c>
      <c r="Z24" s="42">
        <v>10080</v>
      </c>
      <c r="AA24" s="42">
        <v>96249</v>
      </c>
      <c r="AB24" s="42">
        <v>346211</v>
      </c>
      <c r="AC24" s="42">
        <v>14827</v>
      </c>
      <c r="AD24" s="47">
        <f t="shared" si="1"/>
        <v>676215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643135</v>
      </c>
      <c r="AK24" s="42">
        <v>12059</v>
      </c>
      <c r="AL24" s="42">
        <v>12059</v>
      </c>
      <c r="AM24" s="46">
        <v>4547009</v>
      </c>
      <c r="AN24" s="42">
        <v>2812496</v>
      </c>
      <c r="AO24" s="42">
        <v>643135</v>
      </c>
      <c r="AP24" s="42">
        <v>1103437</v>
      </c>
      <c r="AQ24" s="44">
        <v>4559068</v>
      </c>
    </row>
    <row r="25" spans="1:43" s="40" customFormat="1" ht="12.75">
      <c r="A25" s="62" t="s">
        <v>61</v>
      </c>
      <c r="B25" s="63" t="s">
        <v>62</v>
      </c>
      <c r="C25" s="49">
        <v>64696</v>
      </c>
      <c r="D25" s="42">
        <v>1815713</v>
      </c>
      <c r="E25" s="42">
        <v>555742</v>
      </c>
      <c r="F25" s="42">
        <v>0</v>
      </c>
      <c r="G25" s="42">
        <v>2371455</v>
      </c>
      <c r="H25" s="73">
        <v>40647</v>
      </c>
      <c r="I25" s="42">
        <v>103524</v>
      </c>
      <c r="J25" s="42">
        <v>19922</v>
      </c>
      <c r="K25" s="42">
        <v>354</v>
      </c>
      <c r="L25" s="42">
        <v>82091</v>
      </c>
      <c r="M25" s="42">
        <v>168977</v>
      </c>
      <c r="N25" s="42">
        <v>120489</v>
      </c>
      <c r="O25" s="42">
        <v>3352</v>
      </c>
      <c r="P25" s="42">
        <v>0</v>
      </c>
      <c r="Q25" s="42">
        <v>0</v>
      </c>
      <c r="R25" s="42">
        <v>313837</v>
      </c>
      <c r="S25" s="44">
        <v>812546</v>
      </c>
      <c r="T25" s="42">
        <v>0</v>
      </c>
      <c r="U25" s="42">
        <v>78377</v>
      </c>
      <c r="V25" s="42">
        <v>26187</v>
      </c>
      <c r="W25" s="42">
        <v>162215</v>
      </c>
      <c r="X25" s="42">
        <v>73728</v>
      </c>
      <c r="Y25" s="42">
        <v>140161</v>
      </c>
      <c r="Z25" s="42">
        <v>12940</v>
      </c>
      <c r="AA25" s="42">
        <v>77104</v>
      </c>
      <c r="AB25" s="42">
        <v>223675</v>
      </c>
      <c r="AC25" s="42">
        <v>0</v>
      </c>
      <c r="AD25" s="47">
        <f t="shared" si="1"/>
        <v>794387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527608</v>
      </c>
      <c r="AK25" s="42">
        <v>202</v>
      </c>
      <c r="AL25" s="42">
        <v>202</v>
      </c>
      <c r="AM25" s="46">
        <v>4019035</v>
      </c>
      <c r="AN25" s="42">
        <v>2371455</v>
      </c>
      <c r="AO25" s="42">
        <v>453880</v>
      </c>
      <c r="AP25" s="42">
        <v>1193902</v>
      </c>
      <c r="AQ25" s="44">
        <v>4019237</v>
      </c>
    </row>
    <row r="26" spans="1:43" s="40" customFormat="1" ht="12.75">
      <c r="A26" s="62" t="s">
        <v>63</v>
      </c>
      <c r="B26" s="63" t="s">
        <v>64</v>
      </c>
      <c r="C26" s="49">
        <v>59062</v>
      </c>
      <c r="D26" s="43">
        <v>1092698</v>
      </c>
      <c r="E26" s="43">
        <v>313284</v>
      </c>
      <c r="F26" s="43">
        <v>0</v>
      </c>
      <c r="G26" s="43">
        <v>1405982</v>
      </c>
      <c r="H26" s="75">
        <v>32190</v>
      </c>
      <c r="I26" s="43">
        <v>50235</v>
      </c>
      <c r="J26" s="43">
        <v>34975</v>
      </c>
      <c r="K26" s="43">
        <v>2710</v>
      </c>
      <c r="L26" s="43">
        <v>37517</v>
      </c>
      <c r="M26" s="43">
        <v>92810</v>
      </c>
      <c r="N26" s="43">
        <v>111368</v>
      </c>
      <c r="O26" s="43">
        <v>6436</v>
      </c>
      <c r="P26" s="43">
        <v>0</v>
      </c>
      <c r="Q26" s="43">
        <v>1</v>
      </c>
      <c r="R26" s="43">
        <v>3075</v>
      </c>
      <c r="S26" s="45">
        <v>339127</v>
      </c>
      <c r="T26" s="43">
        <v>0</v>
      </c>
      <c r="U26" s="43">
        <v>3356</v>
      </c>
      <c r="V26" s="43">
        <v>0</v>
      </c>
      <c r="W26" s="43">
        <v>19466</v>
      </c>
      <c r="X26" s="43">
        <v>0</v>
      </c>
      <c r="Y26" s="43">
        <v>72947</v>
      </c>
      <c r="Z26" s="43">
        <v>10323</v>
      </c>
      <c r="AA26" s="43">
        <v>25281</v>
      </c>
      <c r="AB26" s="43">
        <v>97987</v>
      </c>
      <c r="AC26" s="43">
        <v>1373</v>
      </c>
      <c r="AD26" s="47">
        <f t="shared" si="1"/>
        <v>230733</v>
      </c>
      <c r="AE26" s="43">
        <v>999</v>
      </c>
      <c r="AF26" s="43">
        <v>0</v>
      </c>
      <c r="AG26" s="43">
        <v>36</v>
      </c>
      <c r="AH26" s="43">
        <v>0</v>
      </c>
      <c r="AI26" s="43">
        <v>0</v>
      </c>
      <c r="AJ26" s="43">
        <v>207911</v>
      </c>
      <c r="AK26" s="43">
        <v>1035</v>
      </c>
      <c r="AL26" s="43">
        <v>0</v>
      </c>
      <c r="AM26" s="48">
        <v>2008032</v>
      </c>
      <c r="AN26" s="43">
        <v>1405982</v>
      </c>
      <c r="AO26" s="43">
        <v>208946</v>
      </c>
      <c r="AP26" s="43">
        <v>394139</v>
      </c>
      <c r="AQ26" s="45">
        <v>2009067</v>
      </c>
    </row>
    <row r="27" spans="1:43" s="40" customFormat="1" ht="12.75">
      <c r="A27" s="62" t="s">
        <v>65</v>
      </c>
      <c r="B27" s="63" t="s">
        <v>66</v>
      </c>
      <c r="C27" s="49">
        <v>58997</v>
      </c>
      <c r="D27" s="42">
        <v>1765643</v>
      </c>
      <c r="E27" s="42">
        <v>685724</v>
      </c>
      <c r="F27" s="42">
        <v>0</v>
      </c>
      <c r="G27" s="42">
        <v>2451367</v>
      </c>
      <c r="H27" s="73">
        <v>55292</v>
      </c>
      <c r="I27" s="42">
        <v>303371</v>
      </c>
      <c r="J27" s="42">
        <v>40873</v>
      </c>
      <c r="K27" s="42">
        <v>5839</v>
      </c>
      <c r="L27" s="42">
        <v>37046</v>
      </c>
      <c r="M27" s="42">
        <v>119071</v>
      </c>
      <c r="N27" s="42">
        <v>135288</v>
      </c>
      <c r="O27" s="42">
        <v>123867</v>
      </c>
      <c r="P27" s="42">
        <v>0</v>
      </c>
      <c r="Q27" s="42">
        <v>0</v>
      </c>
      <c r="R27" s="42">
        <v>19699</v>
      </c>
      <c r="S27" s="44">
        <v>785054</v>
      </c>
      <c r="T27" s="42">
        <v>0</v>
      </c>
      <c r="U27" s="42">
        <v>0</v>
      </c>
      <c r="V27" s="42">
        <v>1135</v>
      </c>
      <c r="W27" s="42">
        <v>90471</v>
      </c>
      <c r="X27" s="42">
        <v>38000</v>
      </c>
      <c r="Y27" s="42">
        <v>231022</v>
      </c>
      <c r="Z27" s="42">
        <v>10180</v>
      </c>
      <c r="AA27" s="42">
        <v>137277</v>
      </c>
      <c r="AB27" s="42">
        <v>440603</v>
      </c>
      <c r="AC27" s="42">
        <v>0</v>
      </c>
      <c r="AD27" s="47">
        <f t="shared" si="1"/>
        <v>948688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857082</v>
      </c>
      <c r="AK27" s="42">
        <v>0</v>
      </c>
      <c r="AL27" s="42">
        <v>0</v>
      </c>
      <c r="AM27" s="46">
        <v>4240401</v>
      </c>
      <c r="AN27" s="42">
        <v>2451367</v>
      </c>
      <c r="AO27" s="42">
        <v>819082</v>
      </c>
      <c r="AP27" s="42">
        <v>969952</v>
      </c>
      <c r="AQ27" s="44">
        <v>4240401</v>
      </c>
    </row>
    <row r="28" spans="1:43" s="40" customFormat="1" ht="12.75">
      <c r="A28" s="62" t="s">
        <v>67</v>
      </c>
      <c r="B28" s="63" t="s">
        <v>68</v>
      </c>
      <c r="C28" s="49">
        <v>55921</v>
      </c>
      <c r="D28" s="42">
        <v>893939</v>
      </c>
      <c r="E28" s="42">
        <v>268645</v>
      </c>
      <c r="F28" s="42">
        <v>0</v>
      </c>
      <c r="G28" s="42">
        <v>1162584</v>
      </c>
      <c r="H28" s="73">
        <v>44454</v>
      </c>
      <c r="I28" s="42">
        <v>243954</v>
      </c>
      <c r="J28" s="42">
        <v>34435</v>
      </c>
      <c r="K28" s="42">
        <v>159</v>
      </c>
      <c r="L28" s="42">
        <v>40118</v>
      </c>
      <c r="M28" s="42">
        <v>60019</v>
      </c>
      <c r="N28" s="42">
        <v>1556</v>
      </c>
      <c r="O28" s="42">
        <v>26916</v>
      </c>
      <c r="P28" s="42">
        <v>0</v>
      </c>
      <c r="Q28" s="42">
        <v>0</v>
      </c>
      <c r="R28" s="42">
        <v>5815</v>
      </c>
      <c r="S28" s="44">
        <v>412972</v>
      </c>
      <c r="T28" s="42">
        <v>0</v>
      </c>
      <c r="U28" s="42">
        <v>0</v>
      </c>
      <c r="V28" s="42">
        <v>79381</v>
      </c>
      <c r="W28" s="42">
        <v>58939</v>
      </c>
      <c r="X28" s="42">
        <v>4026</v>
      </c>
      <c r="Y28" s="42">
        <v>104081</v>
      </c>
      <c r="Z28" s="42">
        <v>8189</v>
      </c>
      <c r="AA28" s="42">
        <v>27944</v>
      </c>
      <c r="AB28" s="42">
        <v>35080</v>
      </c>
      <c r="AC28" s="42">
        <v>8244</v>
      </c>
      <c r="AD28" s="47">
        <f t="shared" si="1"/>
        <v>325884</v>
      </c>
      <c r="AE28" s="42">
        <v>1428</v>
      </c>
      <c r="AF28" s="42">
        <v>0</v>
      </c>
      <c r="AG28" s="42">
        <v>0</v>
      </c>
      <c r="AH28" s="42">
        <v>0</v>
      </c>
      <c r="AI28" s="42">
        <v>0</v>
      </c>
      <c r="AJ28" s="42">
        <v>187564</v>
      </c>
      <c r="AK28" s="42">
        <v>1428</v>
      </c>
      <c r="AL28" s="42">
        <v>0</v>
      </c>
      <c r="AM28" s="46">
        <v>1945894</v>
      </c>
      <c r="AN28" s="42">
        <v>1162584</v>
      </c>
      <c r="AO28" s="42">
        <v>184966</v>
      </c>
      <c r="AP28" s="42">
        <v>599772</v>
      </c>
      <c r="AQ28" s="44">
        <v>1947322</v>
      </c>
    </row>
    <row r="29" spans="1:43" s="40" customFormat="1" ht="12.75">
      <c r="A29" s="62" t="s">
        <v>69</v>
      </c>
      <c r="B29" s="63" t="s">
        <v>70</v>
      </c>
      <c r="C29" s="49">
        <v>51760</v>
      </c>
      <c r="D29" s="42">
        <v>1131157</v>
      </c>
      <c r="E29" s="42">
        <v>351882</v>
      </c>
      <c r="F29" s="42">
        <v>0</v>
      </c>
      <c r="G29" s="42">
        <v>1483039</v>
      </c>
      <c r="H29" s="73">
        <v>30219</v>
      </c>
      <c r="I29" s="42">
        <v>75189</v>
      </c>
      <c r="J29" s="42">
        <v>5261</v>
      </c>
      <c r="K29" s="42">
        <v>0</v>
      </c>
      <c r="L29" s="42">
        <v>27975</v>
      </c>
      <c r="M29" s="42">
        <v>68625</v>
      </c>
      <c r="N29" s="42">
        <v>31493</v>
      </c>
      <c r="O29" s="42">
        <v>12316</v>
      </c>
      <c r="P29" s="42">
        <v>0</v>
      </c>
      <c r="Q29" s="42">
        <v>0</v>
      </c>
      <c r="R29" s="42">
        <v>311553</v>
      </c>
      <c r="S29" s="44">
        <v>532412</v>
      </c>
      <c r="T29" s="42">
        <v>0</v>
      </c>
      <c r="U29" s="42">
        <v>0</v>
      </c>
      <c r="V29" s="42">
        <v>0</v>
      </c>
      <c r="W29" s="42">
        <v>40754</v>
      </c>
      <c r="X29" s="42">
        <v>0</v>
      </c>
      <c r="Y29" s="42">
        <v>118053</v>
      </c>
      <c r="Z29" s="42">
        <v>11579</v>
      </c>
      <c r="AA29" s="42">
        <v>48793</v>
      </c>
      <c r="AB29" s="42">
        <v>5396</v>
      </c>
      <c r="AC29" s="42">
        <v>2292</v>
      </c>
      <c r="AD29" s="47">
        <f t="shared" si="1"/>
        <v>226867</v>
      </c>
      <c r="AE29" s="42">
        <v>4679</v>
      </c>
      <c r="AF29" s="42">
        <v>0</v>
      </c>
      <c r="AG29" s="42">
        <v>0</v>
      </c>
      <c r="AH29" s="42">
        <v>56908</v>
      </c>
      <c r="AI29" s="42">
        <v>2292</v>
      </c>
      <c r="AJ29" s="42">
        <v>186113</v>
      </c>
      <c r="AK29" s="42">
        <v>63879</v>
      </c>
      <c r="AL29" s="42">
        <v>0</v>
      </c>
      <c r="AM29" s="46">
        <v>2272537</v>
      </c>
      <c r="AN29" s="42">
        <v>1483039</v>
      </c>
      <c r="AO29" s="42">
        <v>249992</v>
      </c>
      <c r="AP29" s="42">
        <v>603385</v>
      </c>
      <c r="AQ29" s="44">
        <v>2336416</v>
      </c>
    </row>
    <row r="30" spans="1:43" s="40" customFormat="1" ht="12.75">
      <c r="A30" s="62" t="s">
        <v>71</v>
      </c>
      <c r="B30" s="63" t="s">
        <v>64</v>
      </c>
      <c r="C30" s="49">
        <v>51170</v>
      </c>
      <c r="D30" s="42">
        <v>825098</v>
      </c>
      <c r="E30" s="42">
        <v>186398</v>
      </c>
      <c r="F30" s="42">
        <v>0</v>
      </c>
      <c r="G30" s="42">
        <v>1011496</v>
      </c>
      <c r="H30" s="73">
        <v>23810</v>
      </c>
      <c r="I30" s="42">
        <v>1700</v>
      </c>
      <c r="J30" s="42">
        <v>51141</v>
      </c>
      <c r="K30" s="42">
        <v>42</v>
      </c>
      <c r="L30" s="42">
        <v>16020</v>
      </c>
      <c r="M30" s="42">
        <v>24905</v>
      </c>
      <c r="N30" s="42">
        <v>49260</v>
      </c>
      <c r="O30" s="42">
        <v>0</v>
      </c>
      <c r="P30" s="42">
        <v>0</v>
      </c>
      <c r="Q30" s="42">
        <v>0</v>
      </c>
      <c r="R30" s="42">
        <v>42112</v>
      </c>
      <c r="S30" s="44">
        <v>185180</v>
      </c>
      <c r="T30" s="42">
        <v>0</v>
      </c>
      <c r="U30" s="42">
        <v>0</v>
      </c>
      <c r="V30" s="42">
        <v>0</v>
      </c>
      <c r="W30" s="42">
        <v>17316</v>
      </c>
      <c r="X30" s="42">
        <v>0</v>
      </c>
      <c r="Y30" s="42">
        <v>117353</v>
      </c>
      <c r="Z30" s="42">
        <v>8068</v>
      </c>
      <c r="AA30" s="42">
        <v>8741</v>
      </c>
      <c r="AB30" s="42">
        <v>149669</v>
      </c>
      <c r="AC30" s="42">
        <v>26875</v>
      </c>
      <c r="AD30" s="47">
        <f t="shared" si="1"/>
        <v>328022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310706</v>
      </c>
      <c r="AK30" s="42">
        <v>0</v>
      </c>
      <c r="AL30" s="42">
        <v>0</v>
      </c>
      <c r="AM30" s="46">
        <v>1548508</v>
      </c>
      <c r="AN30" s="42">
        <v>1011496</v>
      </c>
      <c r="AO30" s="42">
        <v>310706</v>
      </c>
      <c r="AP30" s="42">
        <v>226306</v>
      </c>
      <c r="AQ30" s="44">
        <v>1548508</v>
      </c>
    </row>
    <row r="31" spans="1:43" s="40" customFormat="1" ht="12.75">
      <c r="A31" s="62" t="s">
        <v>72</v>
      </c>
      <c r="B31" s="63" t="s">
        <v>73</v>
      </c>
      <c r="C31" s="49">
        <v>44764</v>
      </c>
      <c r="D31" s="42">
        <v>752760</v>
      </c>
      <c r="E31" s="42">
        <v>181742</v>
      </c>
      <c r="F31" s="42">
        <v>0</v>
      </c>
      <c r="G31" s="42">
        <v>934502</v>
      </c>
      <c r="H31" s="73">
        <v>10185</v>
      </c>
      <c r="I31" s="42">
        <v>80397</v>
      </c>
      <c r="J31" s="42">
        <v>2597</v>
      </c>
      <c r="K31" s="42">
        <v>0</v>
      </c>
      <c r="L31" s="42">
        <v>18223</v>
      </c>
      <c r="M31" s="42">
        <v>63787</v>
      </c>
      <c r="N31" s="42">
        <v>63787</v>
      </c>
      <c r="O31" s="42">
        <v>4074</v>
      </c>
      <c r="P31" s="42">
        <v>0</v>
      </c>
      <c r="Q31" s="42">
        <v>0</v>
      </c>
      <c r="R31" s="42">
        <v>11242</v>
      </c>
      <c r="S31" s="44">
        <v>244107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57235</v>
      </c>
      <c r="Z31" s="42">
        <v>2476</v>
      </c>
      <c r="AA31" s="42">
        <v>4392</v>
      </c>
      <c r="AB31" s="42">
        <v>64696</v>
      </c>
      <c r="AC31" s="42">
        <v>0</v>
      </c>
      <c r="AD31" s="47">
        <f t="shared" si="1"/>
        <v>128799</v>
      </c>
      <c r="AE31" s="42">
        <v>1510</v>
      </c>
      <c r="AF31" s="42">
        <v>0</v>
      </c>
      <c r="AG31" s="42">
        <v>1086</v>
      </c>
      <c r="AH31" s="42">
        <v>3100</v>
      </c>
      <c r="AI31" s="42">
        <v>0</v>
      </c>
      <c r="AJ31" s="42">
        <v>128799</v>
      </c>
      <c r="AK31" s="42">
        <v>5696</v>
      </c>
      <c r="AL31" s="42">
        <v>0</v>
      </c>
      <c r="AM31" s="46">
        <v>1317593</v>
      </c>
      <c r="AN31" s="42">
        <v>934502</v>
      </c>
      <c r="AO31" s="42">
        <v>134495</v>
      </c>
      <c r="AP31" s="42">
        <v>254292</v>
      </c>
      <c r="AQ31" s="44">
        <v>1323289</v>
      </c>
    </row>
    <row r="32" spans="1:43" s="40" customFormat="1" ht="12.75">
      <c r="A32" s="62" t="s">
        <v>74</v>
      </c>
      <c r="B32" s="63" t="s">
        <v>75</v>
      </c>
      <c r="C32" s="49">
        <v>44436</v>
      </c>
      <c r="D32" s="42">
        <v>653390</v>
      </c>
      <c r="E32" s="42">
        <v>224867</v>
      </c>
      <c r="F32" s="42">
        <v>0</v>
      </c>
      <c r="G32" s="42">
        <v>878257</v>
      </c>
      <c r="H32" s="73">
        <v>14105</v>
      </c>
      <c r="I32" s="42">
        <v>12375</v>
      </c>
      <c r="J32" s="42">
        <v>16984</v>
      </c>
      <c r="K32" s="42">
        <v>1505</v>
      </c>
      <c r="L32" s="42">
        <v>13677</v>
      </c>
      <c r="M32" s="42">
        <v>40051</v>
      </c>
      <c r="N32" s="42">
        <v>12001</v>
      </c>
      <c r="O32" s="42">
        <v>31272</v>
      </c>
      <c r="P32" s="42">
        <v>44000</v>
      </c>
      <c r="Q32" s="42">
        <v>10806</v>
      </c>
      <c r="R32" s="42">
        <v>324</v>
      </c>
      <c r="S32" s="44">
        <v>182995</v>
      </c>
      <c r="T32" s="42">
        <v>0</v>
      </c>
      <c r="U32" s="42">
        <v>0</v>
      </c>
      <c r="V32" s="42">
        <v>0</v>
      </c>
      <c r="W32" s="42">
        <v>10000</v>
      </c>
      <c r="X32" s="42">
        <v>9899</v>
      </c>
      <c r="Y32" s="42">
        <v>70369</v>
      </c>
      <c r="Z32" s="42">
        <v>5656</v>
      </c>
      <c r="AA32" s="42">
        <v>7560</v>
      </c>
      <c r="AB32" s="42">
        <v>10805</v>
      </c>
      <c r="AC32" s="42">
        <v>0</v>
      </c>
      <c r="AD32" s="47">
        <f t="shared" si="1"/>
        <v>114289</v>
      </c>
      <c r="AE32" s="42">
        <v>10323</v>
      </c>
      <c r="AF32" s="42">
        <v>0</v>
      </c>
      <c r="AG32" s="42">
        <v>2697</v>
      </c>
      <c r="AH32" s="42">
        <v>0</v>
      </c>
      <c r="AI32" s="42">
        <v>0</v>
      </c>
      <c r="AJ32" s="42">
        <v>104289</v>
      </c>
      <c r="AK32" s="42">
        <v>14823</v>
      </c>
      <c r="AL32" s="42">
        <v>1803</v>
      </c>
      <c r="AM32" s="46">
        <v>1189646</v>
      </c>
      <c r="AN32" s="42">
        <v>878257</v>
      </c>
      <c r="AO32" s="42">
        <v>107410</v>
      </c>
      <c r="AP32" s="42">
        <v>218802</v>
      </c>
      <c r="AQ32" s="44">
        <v>1204469</v>
      </c>
    </row>
    <row r="33" spans="1:43" s="40" customFormat="1" ht="12.75">
      <c r="A33" s="62" t="s">
        <v>76</v>
      </c>
      <c r="B33" s="63" t="s">
        <v>27</v>
      </c>
      <c r="C33" s="49">
        <v>41810</v>
      </c>
      <c r="D33" s="42">
        <v>826378</v>
      </c>
      <c r="E33" s="42">
        <v>168531</v>
      </c>
      <c r="F33" s="42">
        <v>0</v>
      </c>
      <c r="G33" s="42">
        <v>994909</v>
      </c>
      <c r="H33" s="73">
        <v>28184</v>
      </c>
      <c r="I33" s="42">
        <v>62416</v>
      </c>
      <c r="J33" s="42">
        <v>15699</v>
      </c>
      <c r="K33" s="42">
        <v>609</v>
      </c>
      <c r="L33" s="42">
        <v>37752</v>
      </c>
      <c r="M33" s="42">
        <v>102177</v>
      </c>
      <c r="N33" s="42">
        <v>0</v>
      </c>
      <c r="O33" s="42">
        <v>94905</v>
      </c>
      <c r="P33" s="42">
        <v>0</v>
      </c>
      <c r="Q33" s="42">
        <v>0</v>
      </c>
      <c r="R33" s="42">
        <v>4917</v>
      </c>
      <c r="S33" s="44">
        <v>318475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80161</v>
      </c>
      <c r="Z33" s="42">
        <v>8938</v>
      </c>
      <c r="AA33" s="42">
        <v>17786</v>
      </c>
      <c r="AB33" s="42">
        <v>33842</v>
      </c>
      <c r="AC33" s="42">
        <v>140</v>
      </c>
      <c r="AD33" s="47">
        <f t="shared" si="1"/>
        <v>140867</v>
      </c>
      <c r="AE33" s="42">
        <v>871</v>
      </c>
      <c r="AF33" s="42">
        <v>0</v>
      </c>
      <c r="AG33" s="42">
        <v>867</v>
      </c>
      <c r="AH33" s="42">
        <v>2800</v>
      </c>
      <c r="AI33" s="42">
        <v>0</v>
      </c>
      <c r="AJ33" s="42">
        <v>140867</v>
      </c>
      <c r="AK33" s="42">
        <v>4538</v>
      </c>
      <c r="AL33" s="42">
        <v>0</v>
      </c>
      <c r="AM33" s="46">
        <v>1482435</v>
      </c>
      <c r="AN33" s="42">
        <v>994909</v>
      </c>
      <c r="AO33" s="42">
        <v>145405</v>
      </c>
      <c r="AP33" s="42">
        <v>346659</v>
      </c>
      <c r="AQ33" s="44">
        <v>1486973</v>
      </c>
    </row>
    <row r="34" spans="1:43" s="40" customFormat="1" ht="12.75">
      <c r="A34" s="62" t="s">
        <v>77</v>
      </c>
      <c r="B34" s="63" t="s">
        <v>78</v>
      </c>
      <c r="C34" s="49">
        <v>40389</v>
      </c>
      <c r="D34" s="42">
        <v>801977</v>
      </c>
      <c r="E34" s="42">
        <v>258899</v>
      </c>
      <c r="F34" s="42">
        <v>0</v>
      </c>
      <c r="G34" s="42">
        <v>1060876</v>
      </c>
      <c r="H34" s="73">
        <v>42606</v>
      </c>
      <c r="I34" s="42">
        <v>204945</v>
      </c>
      <c r="J34" s="42">
        <v>33800</v>
      </c>
      <c r="K34" s="42">
        <v>6719</v>
      </c>
      <c r="L34" s="42">
        <v>44899</v>
      </c>
      <c r="M34" s="42">
        <v>96272</v>
      </c>
      <c r="N34" s="42">
        <v>63957</v>
      </c>
      <c r="O34" s="42">
        <v>3399</v>
      </c>
      <c r="P34" s="42">
        <v>0</v>
      </c>
      <c r="Q34" s="42">
        <v>0</v>
      </c>
      <c r="R34" s="42">
        <v>11232</v>
      </c>
      <c r="S34" s="44">
        <v>465223</v>
      </c>
      <c r="T34" s="42">
        <v>0</v>
      </c>
      <c r="U34" s="42">
        <v>0</v>
      </c>
      <c r="V34" s="42">
        <v>0</v>
      </c>
      <c r="W34" s="42">
        <v>35754</v>
      </c>
      <c r="X34" s="42">
        <v>20448</v>
      </c>
      <c r="Y34" s="42">
        <v>104051</v>
      </c>
      <c r="Z34" s="42">
        <v>6625</v>
      </c>
      <c r="AA34" s="42">
        <v>22918</v>
      </c>
      <c r="AB34" s="42">
        <v>26702</v>
      </c>
      <c r="AC34" s="42">
        <v>7272</v>
      </c>
      <c r="AD34" s="47">
        <f t="shared" si="1"/>
        <v>223770</v>
      </c>
      <c r="AE34" s="42">
        <v>72</v>
      </c>
      <c r="AF34" s="42">
        <v>0</v>
      </c>
      <c r="AG34" s="42">
        <v>0</v>
      </c>
      <c r="AH34" s="42">
        <v>4900</v>
      </c>
      <c r="AI34" s="42">
        <v>0</v>
      </c>
      <c r="AJ34" s="42">
        <v>188016</v>
      </c>
      <c r="AK34" s="42">
        <v>4972</v>
      </c>
      <c r="AL34" s="42">
        <v>0</v>
      </c>
      <c r="AM34" s="46">
        <v>1792475</v>
      </c>
      <c r="AN34" s="42">
        <v>1060876</v>
      </c>
      <c r="AO34" s="42">
        <v>172540</v>
      </c>
      <c r="AP34" s="42">
        <v>564031</v>
      </c>
      <c r="AQ34" s="44">
        <v>1797447</v>
      </c>
    </row>
    <row r="35" spans="1:43" s="40" customFormat="1" ht="12.75">
      <c r="A35" s="62" t="s">
        <v>79</v>
      </c>
      <c r="B35" s="63" t="s">
        <v>73</v>
      </c>
      <c r="C35" s="49">
        <v>40258</v>
      </c>
      <c r="D35" s="42">
        <v>783871</v>
      </c>
      <c r="E35" s="42">
        <v>198436</v>
      </c>
      <c r="F35" s="42">
        <v>2790</v>
      </c>
      <c r="G35" s="42">
        <v>985097</v>
      </c>
      <c r="H35" s="73">
        <v>21335</v>
      </c>
      <c r="I35" s="42">
        <v>98503</v>
      </c>
      <c r="J35" s="42">
        <v>12224</v>
      </c>
      <c r="K35" s="42">
        <v>599</v>
      </c>
      <c r="L35" s="42">
        <v>19491</v>
      </c>
      <c r="M35" s="42">
        <v>116630</v>
      </c>
      <c r="N35" s="42">
        <v>131077</v>
      </c>
      <c r="O35" s="42">
        <v>573</v>
      </c>
      <c r="P35" s="42">
        <v>0</v>
      </c>
      <c r="Q35" s="42">
        <v>0</v>
      </c>
      <c r="R35" s="42">
        <v>3529</v>
      </c>
      <c r="S35" s="44">
        <v>382626</v>
      </c>
      <c r="T35" s="42">
        <v>0</v>
      </c>
      <c r="U35" s="42">
        <v>0</v>
      </c>
      <c r="V35" s="42">
        <v>2984</v>
      </c>
      <c r="W35" s="42">
        <v>12004</v>
      </c>
      <c r="X35" s="42">
        <v>12981</v>
      </c>
      <c r="Y35" s="42">
        <v>100785</v>
      </c>
      <c r="Z35" s="42">
        <v>5899</v>
      </c>
      <c r="AA35" s="42">
        <v>11500</v>
      </c>
      <c r="AB35" s="42">
        <v>59100</v>
      </c>
      <c r="AC35" s="42">
        <v>0</v>
      </c>
      <c r="AD35" s="47">
        <f t="shared" si="1"/>
        <v>205253</v>
      </c>
      <c r="AE35" s="42">
        <v>1000</v>
      </c>
      <c r="AF35" s="42">
        <v>0</v>
      </c>
      <c r="AG35" s="42">
        <v>0</v>
      </c>
      <c r="AH35" s="42">
        <v>0</v>
      </c>
      <c r="AI35" s="42">
        <v>0</v>
      </c>
      <c r="AJ35" s="42">
        <v>190265</v>
      </c>
      <c r="AK35" s="42">
        <v>1000</v>
      </c>
      <c r="AL35" s="42">
        <v>0</v>
      </c>
      <c r="AM35" s="46">
        <v>1594311</v>
      </c>
      <c r="AN35" s="42">
        <v>982307</v>
      </c>
      <c r="AO35" s="42">
        <v>178284</v>
      </c>
      <c r="AP35" s="42">
        <v>434720</v>
      </c>
      <c r="AQ35" s="44">
        <v>1595311</v>
      </c>
    </row>
    <row r="36" spans="1:43" s="40" customFormat="1" ht="12.75">
      <c r="A36" s="62" t="s">
        <v>80</v>
      </c>
      <c r="B36" s="63" t="s">
        <v>81</v>
      </c>
      <c r="C36" s="49">
        <v>39364</v>
      </c>
      <c r="D36" s="42">
        <v>1211056</v>
      </c>
      <c r="E36" s="42">
        <v>309978</v>
      </c>
      <c r="F36" s="42">
        <v>91373</v>
      </c>
      <c r="G36" s="42">
        <v>1612407</v>
      </c>
      <c r="H36" s="73">
        <v>35579</v>
      </c>
      <c r="I36" s="42">
        <v>83307</v>
      </c>
      <c r="J36" s="42">
        <v>39746</v>
      </c>
      <c r="K36" s="42">
        <v>5879</v>
      </c>
      <c r="L36" s="42">
        <v>73586</v>
      </c>
      <c r="M36" s="42">
        <v>47226</v>
      </c>
      <c r="N36" s="42">
        <v>11794</v>
      </c>
      <c r="O36" s="42">
        <v>26759</v>
      </c>
      <c r="P36" s="42">
        <v>0</v>
      </c>
      <c r="Q36" s="42">
        <v>0</v>
      </c>
      <c r="R36" s="42">
        <v>3267</v>
      </c>
      <c r="S36" s="44">
        <v>291564</v>
      </c>
      <c r="T36" s="42">
        <v>0</v>
      </c>
      <c r="U36" s="42">
        <v>0</v>
      </c>
      <c r="V36" s="42">
        <v>0</v>
      </c>
      <c r="W36" s="42">
        <v>5878</v>
      </c>
      <c r="X36" s="42">
        <v>105</v>
      </c>
      <c r="Y36" s="42">
        <v>80442</v>
      </c>
      <c r="Z36" s="42">
        <v>14677</v>
      </c>
      <c r="AA36" s="42">
        <v>33494</v>
      </c>
      <c r="AB36" s="42">
        <v>35300</v>
      </c>
      <c r="AC36" s="42">
        <v>2163</v>
      </c>
      <c r="AD36" s="47">
        <f t="shared" si="1"/>
        <v>172059</v>
      </c>
      <c r="AE36" s="42">
        <v>0</v>
      </c>
      <c r="AF36" s="42">
        <v>0</v>
      </c>
      <c r="AG36" s="42">
        <v>0</v>
      </c>
      <c r="AH36" s="42">
        <v>7483</v>
      </c>
      <c r="AI36" s="42">
        <v>0</v>
      </c>
      <c r="AJ36" s="42">
        <v>166181</v>
      </c>
      <c r="AK36" s="42">
        <v>11899</v>
      </c>
      <c r="AL36" s="42">
        <v>4416</v>
      </c>
      <c r="AM36" s="46">
        <v>2111609</v>
      </c>
      <c r="AN36" s="42">
        <v>1521034</v>
      </c>
      <c r="AO36" s="42">
        <v>173559</v>
      </c>
      <c r="AP36" s="42">
        <v>428915</v>
      </c>
      <c r="AQ36" s="44">
        <v>2123508</v>
      </c>
    </row>
    <row r="37" spans="1:43" s="40" customFormat="1" ht="12.75">
      <c r="A37" s="62" t="s">
        <v>397</v>
      </c>
      <c r="B37" s="63" t="s">
        <v>82</v>
      </c>
      <c r="C37" s="49">
        <v>37749</v>
      </c>
      <c r="D37" s="72">
        <v>1058115</v>
      </c>
      <c r="E37" s="72">
        <v>302035</v>
      </c>
      <c r="F37" s="72">
        <v>0</v>
      </c>
      <c r="G37" s="72">
        <v>1360150</v>
      </c>
      <c r="H37" s="73">
        <v>20457</v>
      </c>
      <c r="I37" s="72">
        <v>366683</v>
      </c>
      <c r="J37" s="72">
        <v>28822</v>
      </c>
      <c r="K37" s="72">
        <v>337</v>
      </c>
      <c r="L37" s="72">
        <v>36807</v>
      </c>
      <c r="M37" s="72">
        <v>85251</v>
      </c>
      <c r="N37" s="72">
        <v>15813</v>
      </c>
      <c r="O37" s="72">
        <v>148</v>
      </c>
      <c r="P37" s="72">
        <v>0</v>
      </c>
      <c r="Q37" s="72">
        <v>0</v>
      </c>
      <c r="R37" s="72">
        <v>5556</v>
      </c>
      <c r="S37" s="74">
        <v>539417</v>
      </c>
      <c r="T37" s="72">
        <v>0</v>
      </c>
      <c r="U37" s="72">
        <v>0</v>
      </c>
      <c r="V37" s="72">
        <v>0</v>
      </c>
      <c r="W37" s="72">
        <v>13252</v>
      </c>
      <c r="X37" s="72">
        <v>2435</v>
      </c>
      <c r="Y37" s="72">
        <v>64763</v>
      </c>
      <c r="Z37" s="72">
        <v>6712</v>
      </c>
      <c r="AA37" s="72">
        <v>31615</v>
      </c>
      <c r="AB37" s="72">
        <v>62133</v>
      </c>
      <c r="AC37" s="72">
        <v>0</v>
      </c>
      <c r="AD37" s="47">
        <f t="shared" si="1"/>
        <v>180910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167658</v>
      </c>
      <c r="AK37" s="72">
        <v>0</v>
      </c>
      <c r="AL37" s="72">
        <v>0</v>
      </c>
      <c r="AM37" s="73">
        <v>2100934</v>
      </c>
      <c r="AN37" s="72">
        <v>1360150</v>
      </c>
      <c r="AO37" s="72">
        <v>165223</v>
      </c>
      <c r="AP37" s="72">
        <v>575561</v>
      </c>
      <c r="AQ37" s="74">
        <v>2100934</v>
      </c>
    </row>
    <row r="38" spans="1:43" s="40" customFormat="1" ht="12.75">
      <c r="A38" s="62" t="s">
        <v>83</v>
      </c>
      <c r="B38" s="63" t="s">
        <v>46</v>
      </c>
      <c r="C38" s="49">
        <v>37608</v>
      </c>
      <c r="D38" s="42">
        <v>1032007</v>
      </c>
      <c r="E38" s="42">
        <v>328782</v>
      </c>
      <c r="F38" s="42">
        <v>0</v>
      </c>
      <c r="G38" s="42">
        <v>1360789</v>
      </c>
      <c r="H38" s="73">
        <v>44506</v>
      </c>
      <c r="I38" s="42">
        <v>99074</v>
      </c>
      <c r="J38" s="42">
        <v>9459</v>
      </c>
      <c r="K38" s="42">
        <v>296</v>
      </c>
      <c r="L38" s="42">
        <v>32537</v>
      </c>
      <c r="M38" s="42">
        <v>99218</v>
      </c>
      <c r="N38" s="42">
        <v>51193</v>
      </c>
      <c r="O38" s="42">
        <v>5069</v>
      </c>
      <c r="P38" s="42">
        <v>0</v>
      </c>
      <c r="Q38" s="42">
        <v>0</v>
      </c>
      <c r="R38" s="42">
        <v>183744</v>
      </c>
      <c r="S38" s="44">
        <v>480590</v>
      </c>
      <c r="T38" s="42">
        <v>0</v>
      </c>
      <c r="U38" s="42">
        <v>0</v>
      </c>
      <c r="V38" s="42">
        <v>0</v>
      </c>
      <c r="W38" s="42">
        <v>5410</v>
      </c>
      <c r="X38" s="42">
        <v>0</v>
      </c>
      <c r="Y38" s="42">
        <v>85573</v>
      </c>
      <c r="Z38" s="42">
        <v>15472</v>
      </c>
      <c r="AA38" s="42">
        <v>37451</v>
      </c>
      <c r="AB38" s="42">
        <v>126637</v>
      </c>
      <c r="AC38" s="42">
        <v>4577</v>
      </c>
      <c r="AD38" s="47">
        <f t="shared" si="1"/>
        <v>275120</v>
      </c>
      <c r="AE38" s="42">
        <v>1854</v>
      </c>
      <c r="AF38" s="42">
        <v>0</v>
      </c>
      <c r="AG38" s="42">
        <v>0</v>
      </c>
      <c r="AH38" s="42">
        <v>0</v>
      </c>
      <c r="AI38" s="42">
        <v>0</v>
      </c>
      <c r="AJ38" s="42">
        <v>269710</v>
      </c>
      <c r="AK38" s="42">
        <v>1854</v>
      </c>
      <c r="AL38" s="42">
        <v>0</v>
      </c>
      <c r="AM38" s="46">
        <v>2161005</v>
      </c>
      <c r="AN38" s="42">
        <v>1360789</v>
      </c>
      <c r="AO38" s="42">
        <v>271564</v>
      </c>
      <c r="AP38" s="42">
        <v>530506</v>
      </c>
      <c r="AQ38" s="44">
        <v>2162859</v>
      </c>
    </row>
    <row r="39" spans="1:43" s="40" customFormat="1" ht="12.75">
      <c r="A39" s="62" t="s">
        <v>84</v>
      </c>
      <c r="B39" s="63" t="s">
        <v>85</v>
      </c>
      <c r="C39" s="49">
        <v>37128</v>
      </c>
      <c r="D39" s="42">
        <v>511570</v>
      </c>
      <c r="E39" s="42">
        <v>87180</v>
      </c>
      <c r="F39" s="42">
        <v>48427</v>
      </c>
      <c r="G39" s="42">
        <v>647177</v>
      </c>
      <c r="H39" s="73">
        <v>28224</v>
      </c>
      <c r="I39" s="42">
        <v>27711</v>
      </c>
      <c r="J39" s="42">
        <v>26652</v>
      </c>
      <c r="K39" s="42">
        <v>7072</v>
      </c>
      <c r="L39" s="42">
        <v>12409</v>
      </c>
      <c r="M39" s="42">
        <v>98403</v>
      </c>
      <c r="N39" s="42">
        <v>106904</v>
      </c>
      <c r="O39" s="42">
        <v>0</v>
      </c>
      <c r="P39" s="42">
        <v>0</v>
      </c>
      <c r="Q39" s="42">
        <v>0</v>
      </c>
      <c r="R39" s="42">
        <v>28315</v>
      </c>
      <c r="S39" s="44">
        <v>307466</v>
      </c>
      <c r="T39" s="42">
        <v>0</v>
      </c>
      <c r="U39" s="42">
        <v>0</v>
      </c>
      <c r="V39" s="42">
        <v>0</v>
      </c>
      <c r="W39" s="42">
        <v>5196</v>
      </c>
      <c r="X39" s="42">
        <v>5000</v>
      </c>
      <c r="Y39" s="42">
        <v>110392</v>
      </c>
      <c r="Z39" s="42">
        <v>7878</v>
      </c>
      <c r="AA39" s="42">
        <v>18665</v>
      </c>
      <c r="AB39" s="42">
        <v>24229</v>
      </c>
      <c r="AC39" s="42">
        <v>1000</v>
      </c>
      <c r="AD39" s="47">
        <f t="shared" si="1"/>
        <v>172360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167164</v>
      </c>
      <c r="AK39" s="42">
        <v>0</v>
      </c>
      <c r="AL39" s="42">
        <v>0</v>
      </c>
      <c r="AM39" s="46">
        <v>1155227</v>
      </c>
      <c r="AN39" s="42">
        <v>598750</v>
      </c>
      <c r="AO39" s="42">
        <v>162164</v>
      </c>
      <c r="AP39" s="42">
        <v>394313</v>
      </c>
      <c r="AQ39" s="44">
        <v>1155227</v>
      </c>
    </row>
    <row r="40" spans="1:43" s="40" customFormat="1" ht="12.75">
      <c r="A40" s="62" t="s">
        <v>86</v>
      </c>
      <c r="B40" s="63" t="s">
        <v>87</v>
      </c>
      <c r="C40" s="49">
        <v>36273</v>
      </c>
      <c r="D40" s="42">
        <v>533103</v>
      </c>
      <c r="E40" s="42">
        <v>157649</v>
      </c>
      <c r="F40" s="42">
        <v>10800</v>
      </c>
      <c r="G40" s="42">
        <v>701552</v>
      </c>
      <c r="H40" s="73">
        <v>7474</v>
      </c>
      <c r="I40" s="42">
        <v>47424</v>
      </c>
      <c r="J40" s="42">
        <v>6693</v>
      </c>
      <c r="K40" s="42">
        <v>1587</v>
      </c>
      <c r="L40" s="42">
        <v>15323</v>
      </c>
      <c r="M40" s="42">
        <v>39245</v>
      </c>
      <c r="N40" s="42">
        <v>17064</v>
      </c>
      <c r="O40" s="42">
        <v>5493</v>
      </c>
      <c r="P40" s="42">
        <v>0</v>
      </c>
      <c r="Q40" s="42">
        <v>0</v>
      </c>
      <c r="R40" s="42">
        <v>0</v>
      </c>
      <c r="S40" s="44">
        <v>132829</v>
      </c>
      <c r="T40" s="42">
        <v>0</v>
      </c>
      <c r="U40" s="42">
        <v>0</v>
      </c>
      <c r="V40" s="42">
        <v>0</v>
      </c>
      <c r="W40" s="42">
        <v>2090</v>
      </c>
      <c r="X40" s="42">
        <v>2764</v>
      </c>
      <c r="Y40" s="42">
        <v>33756</v>
      </c>
      <c r="Z40" s="42">
        <v>2424</v>
      </c>
      <c r="AA40" s="42">
        <v>5662</v>
      </c>
      <c r="AB40" s="42">
        <v>5183</v>
      </c>
      <c r="AC40" s="42">
        <v>0</v>
      </c>
      <c r="AD40" s="47">
        <f t="shared" si="1"/>
        <v>51879</v>
      </c>
      <c r="AE40" s="42">
        <v>1023</v>
      </c>
      <c r="AF40" s="42">
        <v>0</v>
      </c>
      <c r="AG40" s="42">
        <v>0</v>
      </c>
      <c r="AH40" s="42">
        <v>8170</v>
      </c>
      <c r="AI40" s="42">
        <v>0</v>
      </c>
      <c r="AJ40" s="42">
        <v>49789</v>
      </c>
      <c r="AK40" s="42">
        <v>9193</v>
      </c>
      <c r="AL40" s="42">
        <v>0</v>
      </c>
      <c r="AM40" s="46">
        <v>893734</v>
      </c>
      <c r="AN40" s="42">
        <v>690752</v>
      </c>
      <c r="AO40" s="42">
        <v>56218</v>
      </c>
      <c r="AP40" s="42">
        <v>155957</v>
      </c>
      <c r="AQ40" s="44">
        <v>902927</v>
      </c>
    </row>
    <row r="41" spans="1:43" s="40" customFormat="1" ht="12.75">
      <c r="A41" s="62" t="s">
        <v>88</v>
      </c>
      <c r="B41" s="63" t="s">
        <v>89</v>
      </c>
      <c r="C41" s="49">
        <v>35339</v>
      </c>
      <c r="D41" s="42">
        <v>1594960</v>
      </c>
      <c r="E41" s="42">
        <v>504972</v>
      </c>
      <c r="F41" s="42">
        <v>0</v>
      </c>
      <c r="G41" s="42">
        <v>2099932</v>
      </c>
      <c r="H41" s="73">
        <v>92432</v>
      </c>
      <c r="I41" s="42">
        <v>57249</v>
      </c>
      <c r="J41" s="42">
        <v>19738</v>
      </c>
      <c r="K41" s="42">
        <v>3716</v>
      </c>
      <c r="L41" s="42">
        <v>53311</v>
      </c>
      <c r="M41" s="42">
        <v>93117</v>
      </c>
      <c r="N41" s="42">
        <v>635336</v>
      </c>
      <c r="O41" s="42">
        <v>1188</v>
      </c>
      <c r="P41" s="42">
        <v>0</v>
      </c>
      <c r="Q41" s="42">
        <v>0</v>
      </c>
      <c r="R41" s="42">
        <v>183844</v>
      </c>
      <c r="S41" s="44">
        <v>1047499</v>
      </c>
      <c r="T41" s="42">
        <v>0</v>
      </c>
      <c r="U41" s="42">
        <v>0</v>
      </c>
      <c r="V41" s="42">
        <v>0</v>
      </c>
      <c r="W41" s="42">
        <v>78866</v>
      </c>
      <c r="X41" s="42">
        <v>0</v>
      </c>
      <c r="Y41" s="42">
        <v>99132</v>
      </c>
      <c r="Z41" s="42">
        <v>56477</v>
      </c>
      <c r="AA41" s="42">
        <v>30950</v>
      </c>
      <c r="AB41" s="42">
        <v>117437</v>
      </c>
      <c r="AC41" s="42">
        <v>17130</v>
      </c>
      <c r="AD41" s="47">
        <f t="shared" si="1"/>
        <v>399992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321126</v>
      </c>
      <c r="AK41" s="42">
        <v>0</v>
      </c>
      <c r="AL41" s="42">
        <v>0</v>
      </c>
      <c r="AM41" s="46">
        <v>3639855</v>
      </c>
      <c r="AN41" s="42">
        <v>2099932</v>
      </c>
      <c r="AO41" s="42">
        <v>321126</v>
      </c>
      <c r="AP41" s="42">
        <v>1218797</v>
      </c>
      <c r="AQ41" s="44">
        <v>3639855</v>
      </c>
    </row>
    <row r="42" spans="1:43" s="40" customFormat="1" ht="12.75">
      <c r="A42" s="62" t="s">
        <v>90</v>
      </c>
      <c r="B42" s="63" t="s">
        <v>91</v>
      </c>
      <c r="C42" s="49">
        <v>35296</v>
      </c>
      <c r="D42" s="43">
        <v>1050319</v>
      </c>
      <c r="E42" s="43">
        <v>289693</v>
      </c>
      <c r="F42" s="43">
        <v>0</v>
      </c>
      <c r="G42" s="43">
        <v>1340012</v>
      </c>
      <c r="H42" s="75">
        <v>42910</v>
      </c>
      <c r="I42" s="43">
        <v>187986</v>
      </c>
      <c r="J42" s="43">
        <v>19337</v>
      </c>
      <c r="K42" s="43">
        <v>806</v>
      </c>
      <c r="L42" s="43">
        <v>39021</v>
      </c>
      <c r="M42" s="43">
        <v>82103</v>
      </c>
      <c r="N42" s="43">
        <v>53660</v>
      </c>
      <c r="O42" s="43">
        <v>23159</v>
      </c>
      <c r="P42" s="43">
        <v>0</v>
      </c>
      <c r="Q42" s="43">
        <v>0</v>
      </c>
      <c r="R42" s="43">
        <v>3371</v>
      </c>
      <c r="S42" s="45">
        <v>409443</v>
      </c>
      <c r="T42" s="43">
        <v>0</v>
      </c>
      <c r="U42" s="43">
        <v>0</v>
      </c>
      <c r="V42" s="43">
        <v>1242</v>
      </c>
      <c r="W42" s="43">
        <v>107945</v>
      </c>
      <c r="X42" s="43">
        <v>28631</v>
      </c>
      <c r="Y42" s="43">
        <v>93640</v>
      </c>
      <c r="Z42" s="43">
        <v>6918</v>
      </c>
      <c r="AA42" s="43">
        <v>25800</v>
      </c>
      <c r="AB42" s="43">
        <v>139439</v>
      </c>
      <c r="AC42" s="43">
        <v>7086</v>
      </c>
      <c r="AD42" s="47">
        <f t="shared" si="1"/>
        <v>410701</v>
      </c>
      <c r="AE42" s="43">
        <v>936</v>
      </c>
      <c r="AF42" s="43">
        <v>0</v>
      </c>
      <c r="AG42" s="43">
        <v>124</v>
      </c>
      <c r="AH42" s="43">
        <v>0</v>
      </c>
      <c r="AI42" s="43">
        <v>0</v>
      </c>
      <c r="AJ42" s="43">
        <v>301514</v>
      </c>
      <c r="AK42" s="43">
        <v>1060</v>
      </c>
      <c r="AL42" s="43">
        <v>0</v>
      </c>
      <c r="AM42" s="48">
        <v>2203066</v>
      </c>
      <c r="AN42" s="43">
        <v>1340012</v>
      </c>
      <c r="AO42" s="43">
        <v>273943</v>
      </c>
      <c r="AP42" s="43">
        <v>590171</v>
      </c>
      <c r="AQ42" s="45">
        <v>2204126</v>
      </c>
    </row>
    <row r="43" spans="1:43" s="40" customFormat="1" ht="12.75">
      <c r="A43" s="62" t="s">
        <v>92</v>
      </c>
      <c r="B43" s="63" t="s">
        <v>93</v>
      </c>
      <c r="C43" s="49">
        <v>34992</v>
      </c>
      <c r="D43" s="42">
        <v>534326</v>
      </c>
      <c r="E43" s="42">
        <v>197462</v>
      </c>
      <c r="F43" s="42">
        <v>0</v>
      </c>
      <c r="G43" s="42">
        <v>731788</v>
      </c>
      <c r="H43" s="73">
        <v>31725</v>
      </c>
      <c r="I43" s="42">
        <v>1089</v>
      </c>
      <c r="J43" s="42">
        <v>12403</v>
      </c>
      <c r="K43" s="42">
        <v>0</v>
      </c>
      <c r="L43" s="42">
        <v>22024</v>
      </c>
      <c r="M43" s="42">
        <v>46368</v>
      </c>
      <c r="N43" s="42">
        <v>281536</v>
      </c>
      <c r="O43" s="42">
        <v>2119</v>
      </c>
      <c r="P43" s="42">
        <v>0</v>
      </c>
      <c r="Q43" s="42">
        <v>0</v>
      </c>
      <c r="R43" s="42">
        <v>4357</v>
      </c>
      <c r="S43" s="44">
        <v>369896</v>
      </c>
      <c r="T43" s="42">
        <v>0</v>
      </c>
      <c r="U43" s="42">
        <v>0</v>
      </c>
      <c r="V43" s="42">
        <v>0</v>
      </c>
      <c r="W43" s="42">
        <v>26063</v>
      </c>
      <c r="X43" s="42">
        <v>0</v>
      </c>
      <c r="Y43" s="42">
        <v>116553</v>
      </c>
      <c r="Z43" s="42">
        <v>13614</v>
      </c>
      <c r="AA43" s="42">
        <v>38670</v>
      </c>
      <c r="AB43" s="42">
        <v>108127</v>
      </c>
      <c r="AC43" s="42">
        <v>0</v>
      </c>
      <c r="AD43" s="47">
        <f t="shared" si="1"/>
        <v>303027</v>
      </c>
      <c r="AE43" s="42" t="s">
        <v>403</v>
      </c>
      <c r="AF43" s="42" t="s">
        <v>403</v>
      </c>
      <c r="AG43" s="42" t="s">
        <v>403</v>
      </c>
      <c r="AH43" s="42" t="s">
        <v>403</v>
      </c>
      <c r="AI43" s="42" t="s">
        <v>403</v>
      </c>
      <c r="AJ43" s="42">
        <v>276964</v>
      </c>
      <c r="AK43" s="42">
        <v>0</v>
      </c>
      <c r="AL43" s="42">
        <v>0</v>
      </c>
      <c r="AM43" s="46">
        <v>1436436</v>
      </c>
      <c r="AN43" s="42">
        <v>731788</v>
      </c>
      <c r="AO43" s="42">
        <v>276964</v>
      </c>
      <c r="AP43" s="42">
        <v>427684</v>
      </c>
      <c r="AQ43" s="44">
        <v>1436436</v>
      </c>
    </row>
    <row r="44" spans="1:43" s="40" customFormat="1" ht="12.75">
      <c r="A44" s="62" t="s">
        <v>94</v>
      </c>
      <c r="B44" s="63" t="s">
        <v>95</v>
      </c>
      <c r="C44" s="49">
        <v>34125</v>
      </c>
      <c r="D44" s="42">
        <v>931542</v>
      </c>
      <c r="E44" s="42">
        <v>353783</v>
      </c>
      <c r="F44" s="42">
        <v>0</v>
      </c>
      <c r="G44" s="42">
        <v>1285325</v>
      </c>
      <c r="H44" s="73">
        <v>74282</v>
      </c>
      <c r="I44" s="42">
        <v>138565</v>
      </c>
      <c r="J44" s="42">
        <v>16536</v>
      </c>
      <c r="K44" s="42">
        <v>3400</v>
      </c>
      <c r="L44" s="42">
        <v>14903</v>
      </c>
      <c r="M44" s="42">
        <v>36760</v>
      </c>
      <c r="N44" s="42">
        <v>6689</v>
      </c>
      <c r="O44" s="42">
        <v>832</v>
      </c>
      <c r="P44" s="42">
        <v>1351</v>
      </c>
      <c r="Q44" s="42">
        <v>0</v>
      </c>
      <c r="R44" s="42">
        <v>0</v>
      </c>
      <c r="S44" s="44">
        <v>219036</v>
      </c>
      <c r="T44" s="42">
        <v>0</v>
      </c>
      <c r="U44" s="42">
        <v>0</v>
      </c>
      <c r="V44" s="42">
        <v>0</v>
      </c>
      <c r="W44" s="42">
        <v>3381</v>
      </c>
      <c r="X44" s="42">
        <v>0</v>
      </c>
      <c r="Y44" s="42">
        <v>34304</v>
      </c>
      <c r="Z44" s="42">
        <v>5380</v>
      </c>
      <c r="AA44" s="42">
        <v>6435</v>
      </c>
      <c r="AB44" s="42">
        <v>149649</v>
      </c>
      <c r="AC44" s="42">
        <v>0</v>
      </c>
      <c r="AD44" s="47">
        <f t="shared" si="1"/>
        <v>199149</v>
      </c>
      <c r="AE44" s="42">
        <v>923</v>
      </c>
      <c r="AF44" s="42">
        <v>0</v>
      </c>
      <c r="AG44" s="42">
        <v>0</v>
      </c>
      <c r="AH44" s="42">
        <v>0</v>
      </c>
      <c r="AI44" s="42">
        <v>0</v>
      </c>
      <c r="AJ44" s="42">
        <v>195768</v>
      </c>
      <c r="AK44" s="42">
        <v>923</v>
      </c>
      <c r="AL44" s="42">
        <v>0</v>
      </c>
      <c r="AM44" s="46">
        <v>1777792</v>
      </c>
      <c r="AN44" s="42">
        <v>1285325</v>
      </c>
      <c r="AO44" s="42">
        <v>196691</v>
      </c>
      <c r="AP44" s="42">
        <v>296699</v>
      </c>
      <c r="AQ44" s="44">
        <v>1778715</v>
      </c>
    </row>
    <row r="45" spans="1:43" s="40" customFormat="1" ht="12.75">
      <c r="A45" s="62" t="s">
        <v>96</v>
      </c>
      <c r="B45" s="63" t="s">
        <v>97</v>
      </c>
      <c r="C45" s="49">
        <v>33924</v>
      </c>
      <c r="D45" s="42">
        <v>428478</v>
      </c>
      <c r="E45" s="42">
        <v>115609</v>
      </c>
      <c r="F45" s="42">
        <v>0</v>
      </c>
      <c r="G45" s="42">
        <v>544087</v>
      </c>
      <c r="H45" s="73">
        <v>23796</v>
      </c>
      <c r="I45" s="42">
        <v>185669</v>
      </c>
      <c r="J45" s="42">
        <v>22183</v>
      </c>
      <c r="K45" s="42">
        <v>16240</v>
      </c>
      <c r="L45" s="42">
        <v>34417</v>
      </c>
      <c r="M45" s="42">
        <v>45842</v>
      </c>
      <c r="N45" s="42">
        <v>44019</v>
      </c>
      <c r="O45" s="42">
        <v>1719</v>
      </c>
      <c r="P45" s="42">
        <v>0</v>
      </c>
      <c r="Q45" s="42">
        <v>0</v>
      </c>
      <c r="R45" s="42">
        <v>1416</v>
      </c>
      <c r="S45" s="44">
        <v>351505</v>
      </c>
      <c r="T45" s="42">
        <v>0</v>
      </c>
      <c r="U45" s="42">
        <v>84702</v>
      </c>
      <c r="V45" s="42">
        <v>0</v>
      </c>
      <c r="W45" s="42">
        <v>28588</v>
      </c>
      <c r="X45" s="42">
        <v>229390</v>
      </c>
      <c r="Y45" s="42">
        <v>161700</v>
      </c>
      <c r="Z45" s="42">
        <v>13508</v>
      </c>
      <c r="AA45" s="42">
        <v>0</v>
      </c>
      <c r="AB45" s="42">
        <v>0</v>
      </c>
      <c r="AC45" s="42">
        <v>0</v>
      </c>
      <c r="AD45" s="47">
        <f t="shared" si="1"/>
        <v>517888</v>
      </c>
      <c r="AE45" s="42">
        <v>2175</v>
      </c>
      <c r="AF45" s="42">
        <v>0</v>
      </c>
      <c r="AG45" s="42">
        <v>0</v>
      </c>
      <c r="AH45" s="42">
        <v>0</v>
      </c>
      <c r="AI45" s="42">
        <v>0</v>
      </c>
      <c r="AJ45" s="42">
        <v>404598</v>
      </c>
      <c r="AK45" s="42">
        <v>2175</v>
      </c>
      <c r="AL45" s="42">
        <v>0</v>
      </c>
      <c r="AM45" s="46">
        <v>1437276</v>
      </c>
      <c r="AN45" s="42">
        <v>544087</v>
      </c>
      <c r="AO45" s="42">
        <v>177383</v>
      </c>
      <c r="AP45" s="42">
        <v>717981</v>
      </c>
      <c r="AQ45" s="44">
        <v>1439451</v>
      </c>
    </row>
    <row r="46" spans="1:43" s="40" customFormat="1" ht="12.75">
      <c r="A46" s="62" t="s">
        <v>98</v>
      </c>
      <c r="B46" s="63" t="s">
        <v>37</v>
      </c>
      <c r="C46" s="49">
        <v>32884</v>
      </c>
      <c r="D46" s="42">
        <v>636507</v>
      </c>
      <c r="E46" s="42">
        <v>111845</v>
      </c>
      <c r="F46" s="42">
        <v>0</v>
      </c>
      <c r="G46" s="42">
        <v>748352</v>
      </c>
      <c r="H46" s="73">
        <v>12808</v>
      </c>
      <c r="I46" s="42">
        <v>13785</v>
      </c>
      <c r="J46" s="42">
        <v>14374</v>
      </c>
      <c r="K46" s="42">
        <v>899</v>
      </c>
      <c r="L46" s="42">
        <v>14025</v>
      </c>
      <c r="M46" s="42">
        <v>51097</v>
      </c>
      <c r="N46" s="42">
        <v>81244</v>
      </c>
      <c r="O46" s="42">
        <v>4985</v>
      </c>
      <c r="P46" s="42">
        <v>0</v>
      </c>
      <c r="Q46" s="42">
        <v>0</v>
      </c>
      <c r="R46" s="42">
        <v>1704</v>
      </c>
      <c r="S46" s="44">
        <v>182113</v>
      </c>
      <c r="T46" s="42">
        <v>0</v>
      </c>
      <c r="U46" s="42">
        <v>0</v>
      </c>
      <c r="V46" s="42">
        <v>0</v>
      </c>
      <c r="W46" s="42">
        <v>9828</v>
      </c>
      <c r="X46" s="42">
        <v>0</v>
      </c>
      <c r="Y46" s="42">
        <v>56137</v>
      </c>
      <c r="Z46" s="42">
        <v>5117</v>
      </c>
      <c r="AA46" s="42">
        <v>12969</v>
      </c>
      <c r="AB46" s="42">
        <v>36197</v>
      </c>
      <c r="AC46" s="42">
        <v>0</v>
      </c>
      <c r="AD46" s="47">
        <v>139174</v>
      </c>
      <c r="AE46" s="42">
        <v>367</v>
      </c>
      <c r="AF46" s="42">
        <v>0</v>
      </c>
      <c r="AG46" s="42">
        <v>115</v>
      </c>
      <c r="AH46" s="42">
        <v>2493</v>
      </c>
      <c r="AI46" s="42">
        <v>0</v>
      </c>
      <c r="AJ46" s="42">
        <v>110420</v>
      </c>
      <c r="AK46" s="42">
        <v>2975</v>
      </c>
      <c r="AL46" s="42">
        <v>0</v>
      </c>
      <c r="AM46" s="46">
        <v>1063521</v>
      </c>
      <c r="AN46" s="42">
        <v>748352</v>
      </c>
      <c r="AO46" s="42">
        <v>113395</v>
      </c>
      <c r="AP46" s="42">
        <v>204749</v>
      </c>
      <c r="AQ46" s="44">
        <v>1066496</v>
      </c>
    </row>
    <row r="47" spans="1:43" s="40" customFormat="1" ht="12.75">
      <c r="A47" s="62" t="s">
        <v>99</v>
      </c>
      <c r="B47" s="63" t="s">
        <v>100</v>
      </c>
      <c r="C47" s="49">
        <v>32807</v>
      </c>
      <c r="D47" s="42">
        <v>806098</v>
      </c>
      <c r="E47" s="42">
        <v>155841</v>
      </c>
      <c r="F47" s="42">
        <v>61831</v>
      </c>
      <c r="G47" s="42">
        <v>1023770</v>
      </c>
      <c r="H47" s="73">
        <v>19812</v>
      </c>
      <c r="I47" s="42">
        <v>24686</v>
      </c>
      <c r="J47" s="42">
        <v>41593</v>
      </c>
      <c r="K47" s="42">
        <v>0</v>
      </c>
      <c r="L47" s="42">
        <v>22922</v>
      </c>
      <c r="M47" s="42">
        <v>87374</v>
      </c>
      <c r="N47" s="42">
        <v>209651</v>
      </c>
      <c r="O47" s="42">
        <v>0</v>
      </c>
      <c r="P47" s="42">
        <v>0</v>
      </c>
      <c r="Q47" s="42">
        <v>10623</v>
      </c>
      <c r="R47" s="42">
        <v>0</v>
      </c>
      <c r="S47" s="44">
        <v>396849</v>
      </c>
      <c r="T47" s="42">
        <v>0</v>
      </c>
      <c r="U47" s="42">
        <v>0</v>
      </c>
      <c r="V47" s="42">
        <v>0</v>
      </c>
      <c r="W47" s="42">
        <v>23854</v>
      </c>
      <c r="X47" s="42">
        <v>22019</v>
      </c>
      <c r="Y47" s="42">
        <v>112473</v>
      </c>
      <c r="Z47" s="42">
        <v>13811</v>
      </c>
      <c r="AA47" s="42">
        <v>19439</v>
      </c>
      <c r="AB47" s="42">
        <v>58514</v>
      </c>
      <c r="AC47" s="42">
        <v>17588</v>
      </c>
      <c r="AD47" s="47">
        <f aca="true" t="shared" si="2" ref="AD47:AD54">SUM(T47:AC47)</f>
        <v>267698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243844</v>
      </c>
      <c r="AK47" s="42">
        <v>0</v>
      </c>
      <c r="AL47" s="42">
        <v>0</v>
      </c>
      <c r="AM47" s="46">
        <v>1708129</v>
      </c>
      <c r="AN47" s="42">
        <v>961939</v>
      </c>
      <c r="AO47" s="42">
        <v>221825</v>
      </c>
      <c r="AP47" s="42">
        <v>524365</v>
      </c>
      <c r="AQ47" s="44">
        <v>1708129</v>
      </c>
    </row>
    <row r="48" spans="1:43" s="40" customFormat="1" ht="12.75">
      <c r="A48" s="62" t="s">
        <v>101</v>
      </c>
      <c r="B48" s="63" t="s">
        <v>102</v>
      </c>
      <c r="C48" s="49">
        <v>32428</v>
      </c>
      <c r="D48" s="42">
        <v>615248</v>
      </c>
      <c r="E48" s="42">
        <v>214873</v>
      </c>
      <c r="F48" s="42">
        <v>0</v>
      </c>
      <c r="G48" s="42">
        <v>830121</v>
      </c>
      <c r="H48" s="73">
        <v>12668</v>
      </c>
      <c r="I48" s="42">
        <v>40523</v>
      </c>
      <c r="J48" s="42">
        <v>15995</v>
      </c>
      <c r="K48" s="42">
        <v>3368</v>
      </c>
      <c r="L48" s="42">
        <v>13293</v>
      </c>
      <c r="M48" s="42">
        <v>51970</v>
      </c>
      <c r="N48" s="42">
        <v>51709</v>
      </c>
      <c r="O48" s="42">
        <v>1137</v>
      </c>
      <c r="P48" s="42">
        <v>0</v>
      </c>
      <c r="Q48" s="42">
        <v>0</v>
      </c>
      <c r="R48" s="42">
        <v>2882</v>
      </c>
      <c r="S48" s="44">
        <v>180877</v>
      </c>
      <c r="T48" s="42">
        <v>0</v>
      </c>
      <c r="U48" s="42">
        <v>0</v>
      </c>
      <c r="V48" s="42">
        <v>0</v>
      </c>
      <c r="W48" s="42">
        <v>28998</v>
      </c>
      <c r="X48" s="42">
        <v>15179</v>
      </c>
      <c r="Y48" s="42">
        <v>52384</v>
      </c>
      <c r="Z48" s="42">
        <v>7359</v>
      </c>
      <c r="AA48" s="42">
        <v>18489</v>
      </c>
      <c r="AB48" s="42">
        <v>27581</v>
      </c>
      <c r="AC48" s="42">
        <v>5407</v>
      </c>
      <c r="AD48" s="47">
        <f t="shared" si="2"/>
        <v>155397</v>
      </c>
      <c r="AE48" s="42">
        <v>590</v>
      </c>
      <c r="AF48" s="42">
        <v>0</v>
      </c>
      <c r="AG48" s="42">
        <v>0</v>
      </c>
      <c r="AH48" s="42">
        <v>0</v>
      </c>
      <c r="AI48" s="42">
        <v>0</v>
      </c>
      <c r="AJ48" s="42">
        <v>126399</v>
      </c>
      <c r="AK48" s="42">
        <v>590</v>
      </c>
      <c r="AL48" s="42">
        <v>0</v>
      </c>
      <c r="AM48" s="46">
        <v>1179063</v>
      </c>
      <c r="AN48" s="42">
        <v>830121</v>
      </c>
      <c r="AO48" s="42">
        <v>111810</v>
      </c>
      <c r="AP48" s="42">
        <v>237722</v>
      </c>
      <c r="AQ48" s="44">
        <v>1179653</v>
      </c>
    </row>
    <row r="49" spans="1:43" s="40" customFormat="1" ht="12.75">
      <c r="A49" s="62" t="s">
        <v>103</v>
      </c>
      <c r="B49" s="63" t="s">
        <v>104</v>
      </c>
      <c r="C49" s="49">
        <v>32247</v>
      </c>
      <c r="D49" s="42">
        <v>1020803</v>
      </c>
      <c r="E49" s="42">
        <v>163452</v>
      </c>
      <c r="F49" s="42">
        <v>2000</v>
      </c>
      <c r="G49" s="42">
        <v>1186255</v>
      </c>
      <c r="H49" s="73">
        <v>28826</v>
      </c>
      <c r="I49" s="42">
        <v>19264</v>
      </c>
      <c r="J49" s="42">
        <v>23000</v>
      </c>
      <c r="K49" s="42">
        <v>6155</v>
      </c>
      <c r="L49" s="42">
        <v>34723</v>
      </c>
      <c r="M49" s="42">
        <v>55688</v>
      </c>
      <c r="N49" s="42">
        <v>69086</v>
      </c>
      <c r="O49" s="42">
        <v>0</v>
      </c>
      <c r="P49" s="42">
        <v>0</v>
      </c>
      <c r="Q49" s="42">
        <v>0</v>
      </c>
      <c r="R49" s="42">
        <v>29820</v>
      </c>
      <c r="S49" s="44">
        <v>237736</v>
      </c>
      <c r="T49" s="42">
        <v>0</v>
      </c>
      <c r="U49" s="42">
        <v>681</v>
      </c>
      <c r="V49" s="42">
        <v>0</v>
      </c>
      <c r="W49" s="42">
        <v>107432</v>
      </c>
      <c r="X49" s="42">
        <v>7235</v>
      </c>
      <c r="Y49" s="42">
        <v>163268</v>
      </c>
      <c r="Z49" s="42">
        <v>12849</v>
      </c>
      <c r="AA49" s="42">
        <v>68484</v>
      </c>
      <c r="AB49" s="42">
        <v>60593</v>
      </c>
      <c r="AC49" s="42">
        <v>0</v>
      </c>
      <c r="AD49" s="47">
        <f t="shared" si="2"/>
        <v>420542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312429</v>
      </c>
      <c r="AK49" s="42">
        <v>0</v>
      </c>
      <c r="AL49" s="42">
        <v>0</v>
      </c>
      <c r="AM49" s="46">
        <v>1873359</v>
      </c>
      <c r="AN49" s="42">
        <v>1184255</v>
      </c>
      <c r="AO49" s="42">
        <v>305194</v>
      </c>
      <c r="AP49" s="42">
        <v>383910</v>
      </c>
      <c r="AQ49" s="44">
        <v>1873359</v>
      </c>
    </row>
    <row r="50" spans="1:43" s="40" customFormat="1" ht="12.75">
      <c r="A50" s="62" t="s">
        <v>105</v>
      </c>
      <c r="B50" s="63" t="s">
        <v>44</v>
      </c>
      <c r="C50" s="49">
        <v>31658</v>
      </c>
      <c r="D50" s="42">
        <v>883548</v>
      </c>
      <c r="E50" s="42">
        <v>207378</v>
      </c>
      <c r="F50" s="42">
        <v>0</v>
      </c>
      <c r="G50" s="42">
        <v>1090926</v>
      </c>
      <c r="H50" s="73">
        <v>24236</v>
      </c>
      <c r="I50" s="42">
        <v>155783</v>
      </c>
      <c r="J50" s="42">
        <v>16411</v>
      </c>
      <c r="K50" s="42">
        <v>3684</v>
      </c>
      <c r="L50" s="42">
        <v>27236</v>
      </c>
      <c r="M50" s="42">
        <v>109122</v>
      </c>
      <c r="N50" s="42">
        <v>0</v>
      </c>
      <c r="O50" s="42">
        <v>0</v>
      </c>
      <c r="P50" s="42">
        <v>0</v>
      </c>
      <c r="Q50" s="42">
        <v>14186</v>
      </c>
      <c r="R50" s="42">
        <v>1624</v>
      </c>
      <c r="S50" s="44">
        <v>328046</v>
      </c>
      <c r="T50" s="42">
        <v>0</v>
      </c>
      <c r="U50" s="42">
        <v>0</v>
      </c>
      <c r="V50" s="42">
        <v>0</v>
      </c>
      <c r="W50" s="42">
        <v>27324</v>
      </c>
      <c r="X50" s="42">
        <v>6120</v>
      </c>
      <c r="Y50" s="42">
        <v>83284</v>
      </c>
      <c r="Z50" s="42">
        <v>8962</v>
      </c>
      <c r="AA50" s="42">
        <v>22960</v>
      </c>
      <c r="AB50" s="42">
        <v>80426</v>
      </c>
      <c r="AC50" s="42">
        <v>0</v>
      </c>
      <c r="AD50" s="47">
        <f t="shared" si="2"/>
        <v>229076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201752</v>
      </c>
      <c r="AK50" s="42">
        <v>0</v>
      </c>
      <c r="AL50" s="42">
        <v>0</v>
      </c>
      <c r="AM50" s="46">
        <v>1672284</v>
      </c>
      <c r="AN50" s="42">
        <v>1090926</v>
      </c>
      <c r="AO50" s="42">
        <v>195632</v>
      </c>
      <c r="AP50" s="42">
        <v>385726</v>
      </c>
      <c r="AQ50" s="44">
        <v>1672284</v>
      </c>
    </row>
    <row r="51" spans="1:43" s="40" customFormat="1" ht="12.75">
      <c r="A51" s="62" t="s">
        <v>106</v>
      </c>
      <c r="B51" s="63" t="s">
        <v>107</v>
      </c>
      <c r="C51" s="49">
        <v>31525</v>
      </c>
      <c r="D51" s="42">
        <v>1353360</v>
      </c>
      <c r="E51" s="42">
        <v>361498</v>
      </c>
      <c r="F51" s="42">
        <v>0</v>
      </c>
      <c r="G51" s="42">
        <v>1714858</v>
      </c>
      <c r="H51" s="73">
        <v>20378</v>
      </c>
      <c r="I51" s="42">
        <v>23626</v>
      </c>
      <c r="J51" s="42">
        <v>39981</v>
      </c>
      <c r="K51" s="42">
        <v>295</v>
      </c>
      <c r="L51" s="42">
        <v>31076</v>
      </c>
      <c r="M51" s="42">
        <v>108320</v>
      </c>
      <c r="N51" s="42">
        <v>60637</v>
      </c>
      <c r="O51" s="42">
        <v>302</v>
      </c>
      <c r="P51" s="42">
        <v>0</v>
      </c>
      <c r="Q51" s="42">
        <v>0</v>
      </c>
      <c r="R51" s="42">
        <v>92032</v>
      </c>
      <c r="S51" s="44">
        <v>356269</v>
      </c>
      <c r="T51" s="42">
        <v>0</v>
      </c>
      <c r="U51" s="42">
        <v>0</v>
      </c>
      <c r="V51" s="42">
        <v>0</v>
      </c>
      <c r="W51" s="42">
        <v>1581</v>
      </c>
      <c r="X51" s="42">
        <v>0</v>
      </c>
      <c r="Y51" s="42">
        <v>68026</v>
      </c>
      <c r="Z51" s="42">
        <v>17307</v>
      </c>
      <c r="AA51" s="42">
        <v>25078</v>
      </c>
      <c r="AB51" s="42">
        <v>20471</v>
      </c>
      <c r="AC51" s="42">
        <v>3592</v>
      </c>
      <c r="AD51" s="47">
        <f t="shared" si="2"/>
        <v>136055</v>
      </c>
      <c r="AE51" s="42">
        <v>1547</v>
      </c>
      <c r="AF51" s="42">
        <v>0</v>
      </c>
      <c r="AG51" s="42">
        <v>632</v>
      </c>
      <c r="AH51" s="42">
        <v>350</v>
      </c>
      <c r="AI51" s="42">
        <v>0</v>
      </c>
      <c r="AJ51" s="42">
        <v>134474</v>
      </c>
      <c r="AK51" s="42">
        <v>2529</v>
      </c>
      <c r="AL51" s="42">
        <v>0</v>
      </c>
      <c r="AM51" s="46">
        <v>2227560</v>
      </c>
      <c r="AN51" s="42">
        <v>1714858</v>
      </c>
      <c r="AO51" s="42">
        <v>137003</v>
      </c>
      <c r="AP51" s="42">
        <v>378228</v>
      </c>
      <c r="AQ51" s="44">
        <v>2230089</v>
      </c>
    </row>
    <row r="52" spans="1:43" s="40" customFormat="1" ht="25.5">
      <c r="A52" s="62" t="s">
        <v>108</v>
      </c>
      <c r="B52" s="63" t="s">
        <v>109</v>
      </c>
      <c r="C52" s="49">
        <v>30385</v>
      </c>
      <c r="D52" s="42">
        <v>1134789</v>
      </c>
      <c r="E52" s="42">
        <v>371602</v>
      </c>
      <c r="F52" s="42">
        <v>0</v>
      </c>
      <c r="G52" s="42">
        <v>1506391</v>
      </c>
      <c r="H52" s="73">
        <v>40161</v>
      </c>
      <c r="I52" s="42">
        <v>46019</v>
      </c>
      <c r="J52" s="42">
        <v>67586</v>
      </c>
      <c r="K52" s="42">
        <v>2093</v>
      </c>
      <c r="L52" s="42">
        <v>25888</v>
      </c>
      <c r="M52" s="42">
        <v>80711</v>
      </c>
      <c r="N52" s="42">
        <v>64148</v>
      </c>
      <c r="O52" s="42">
        <v>9802</v>
      </c>
      <c r="P52" s="42">
        <v>0</v>
      </c>
      <c r="Q52" s="42">
        <v>0</v>
      </c>
      <c r="R52" s="42">
        <v>35381</v>
      </c>
      <c r="S52" s="44">
        <v>331628</v>
      </c>
      <c r="T52" s="42">
        <v>0</v>
      </c>
      <c r="U52" s="42">
        <v>0</v>
      </c>
      <c r="V52" s="42">
        <v>0</v>
      </c>
      <c r="W52" s="42">
        <v>25394</v>
      </c>
      <c r="X52" s="42">
        <v>0</v>
      </c>
      <c r="Y52" s="42">
        <v>92806</v>
      </c>
      <c r="Z52" s="42">
        <v>12450</v>
      </c>
      <c r="AA52" s="42">
        <v>29794</v>
      </c>
      <c r="AB52" s="42">
        <v>54167</v>
      </c>
      <c r="AC52" s="42">
        <v>0</v>
      </c>
      <c r="AD52" s="47">
        <f t="shared" si="2"/>
        <v>214611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189217</v>
      </c>
      <c r="AK52" s="42">
        <v>0</v>
      </c>
      <c r="AL52" s="42">
        <v>0</v>
      </c>
      <c r="AM52" s="46">
        <v>2092791</v>
      </c>
      <c r="AN52" s="42">
        <v>1506391</v>
      </c>
      <c r="AO52" s="42">
        <v>189217</v>
      </c>
      <c r="AP52" s="42">
        <v>397183</v>
      </c>
      <c r="AQ52" s="44">
        <v>2092791</v>
      </c>
    </row>
    <row r="53" spans="1:43" s="40" customFormat="1" ht="12.75">
      <c r="A53" s="62" t="s">
        <v>110</v>
      </c>
      <c r="B53" s="63" t="s">
        <v>111</v>
      </c>
      <c r="C53" s="49">
        <v>29817</v>
      </c>
      <c r="D53" s="42">
        <v>816899</v>
      </c>
      <c r="E53" s="42">
        <v>297375</v>
      </c>
      <c r="F53" s="42">
        <v>0</v>
      </c>
      <c r="G53" s="42">
        <v>1114274</v>
      </c>
      <c r="H53" s="73">
        <v>30158</v>
      </c>
      <c r="I53" s="42">
        <v>65028</v>
      </c>
      <c r="J53" s="42">
        <v>16846</v>
      </c>
      <c r="K53" s="42">
        <v>128</v>
      </c>
      <c r="L53" s="42">
        <v>59619</v>
      </c>
      <c r="M53" s="42">
        <v>150105</v>
      </c>
      <c r="N53" s="42">
        <v>40654</v>
      </c>
      <c r="O53" s="42">
        <v>10122</v>
      </c>
      <c r="P53" s="42">
        <v>0</v>
      </c>
      <c r="Q53" s="42">
        <v>0</v>
      </c>
      <c r="R53" s="42">
        <v>9562</v>
      </c>
      <c r="S53" s="44">
        <v>352064</v>
      </c>
      <c r="T53" s="42">
        <v>0</v>
      </c>
      <c r="U53" s="42">
        <v>0</v>
      </c>
      <c r="V53" s="42">
        <v>0</v>
      </c>
      <c r="W53" s="42">
        <v>4325</v>
      </c>
      <c r="X53" s="42">
        <v>0</v>
      </c>
      <c r="Y53" s="42">
        <v>75913</v>
      </c>
      <c r="Z53" s="42">
        <v>13871</v>
      </c>
      <c r="AA53" s="42">
        <v>16813</v>
      </c>
      <c r="AB53" s="42">
        <v>56840</v>
      </c>
      <c r="AC53" s="42">
        <v>0</v>
      </c>
      <c r="AD53" s="47">
        <f t="shared" si="2"/>
        <v>167762</v>
      </c>
      <c r="AE53" s="42">
        <v>3690</v>
      </c>
      <c r="AF53" s="42">
        <v>2493</v>
      </c>
      <c r="AG53" s="42">
        <v>29</v>
      </c>
      <c r="AH53" s="42">
        <v>0</v>
      </c>
      <c r="AI53" s="42">
        <v>1354</v>
      </c>
      <c r="AJ53" s="42">
        <v>163437</v>
      </c>
      <c r="AK53" s="42">
        <v>7566</v>
      </c>
      <c r="AL53" s="42">
        <v>0</v>
      </c>
      <c r="AM53" s="46">
        <v>1664258</v>
      </c>
      <c r="AN53" s="42">
        <v>1114274</v>
      </c>
      <c r="AO53" s="42">
        <v>171003</v>
      </c>
      <c r="AP53" s="42">
        <v>386547</v>
      </c>
      <c r="AQ53" s="44">
        <v>1671824</v>
      </c>
    </row>
    <row r="54" spans="1:43" s="40" customFormat="1" ht="12.75">
      <c r="A54" s="62" t="s">
        <v>112</v>
      </c>
      <c r="B54" s="63" t="s">
        <v>27</v>
      </c>
      <c r="C54" s="49">
        <v>29698</v>
      </c>
      <c r="D54" s="42">
        <v>1378372</v>
      </c>
      <c r="E54" s="42">
        <v>656275</v>
      </c>
      <c r="F54" s="42">
        <v>0</v>
      </c>
      <c r="G54" s="42">
        <v>2034647</v>
      </c>
      <c r="H54" s="73">
        <v>44986</v>
      </c>
      <c r="I54" s="42">
        <v>233772</v>
      </c>
      <c r="J54" s="42">
        <v>56770</v>
      </c>
      <c r="K54" s="42">
        <v>280</v>
      </c>
      <c r="L54" s="42">
        <v>68353</v>
      </c>
      <c r="M54" s="42">
        <v>141588</v>
      </c>
      <c r="N54" s="42">
        <v>98840</v>
      </c>
      <c r="O54" s="42">
        <v>3469</v>
      </c>
      <c r="P54" s="42">
        <v>0</v>
      </c>
      <c r="Q54" s="42">
        <v>0</v>
      </c>
      <c r="R54" s="42">
        <v>17095</v>
      </c>
      <c r="S54" s="44">
        <v>620167</v>
      </c>
      <c r="T54" s="42">
        <v>0</v>
      </c>
      <c r="U54" s="42">
        <v>0</v>
      </c>
      <c r="V54" s="42">
        <v>0</v>
      </c>
      <c r="W54" s="42">
        <v>54606</v>
      </c>
      <c r="X54" s="42">
        <v>7800</v>
      </c>
      <c r="Y54" s="42">
        <v>108493</v>
      </c>
      <c r="Z54" s="42">
        <v>19812</v>
      </c>
      <c r="AA54" s="42">
        <v>14954</v>
      </c>
      <c r="AB54" s="42">
        <v>140334</v>
      </c>
      <c r="AC54" s="42">
        <v>0</v>
      </c>
      <c r="AD54" s="47">
        <f t="shared" si="2"/>
        <v>345999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291393</v>
      </c>
      <c r="AK54" s="42">
        <v>0</v>
      </c>
      <c r="AL54" s="42" t="s">
        <v>403</v>
      </c>
      <c r="AM54" s="46">
        <v>3045799</v>
      </c>
      <c r="AN54" s="42">
        <v>2034647</v>
      </c>
      <c r="AO54" s="42">
        <v>283593</v>
      </c>
      <c r="AP54" s="42">
        <v>727559</v>
      </c>
      <c r="AQ54" s="44">
        <v>3045799</v>
      </c>
    </row>
    <row r="55" spans="1:43" s="40" customFormat="1" ht="12.75">
      <c r="A55" s="62" t="s">
        <v>113</v>
      </c>
      <c r="B55" s="63" t="s">
        <v>35</v>
      </c>
      <c r="C55" s="49">
        <v>29596</v>
      </c>
      <c r="D55" s="42">
        <v>505131</v>
      </c>
      <c r="E55" s="42">
        <v>129839</v>
      </c>
      <c r="F55" s="42">
        <v>0</v>
      </c>
      <c r="G55" s="42">
        <v>634970</v>
      </c>
      <c r="H55" s="73">
        <v>30325</v>
      </c>
      <c r="I55" s="42">
        <v>26689</v>
      </c>
      <c r="J55" s="42">
        <v>22947</v>
      </c>
      <c r="K55" s="42">
        <v>725</v>
      </c>
      <c r="L55" s="42">
        <v>26043</v>
      </c>
      <c r="M55" s="42">
        <v>102908</v>
      </c>
      <c r="N55" s="42">
        <v>64753</v>
      </c>
      <c r="O55" s="42">
        <v>3260</v>
      </c>
      <c r="P55" s="42">
        <v>0</v>
      </c>
      <c r="Q55" s="42">
        <v>0</v>
      </c>
      <c r="R55" s="42">
        <v>16705</v>
      </c>
      <c r="S55" s="44">
        <v>264030</v>
      </c>
      <c r="T55" s="42">
        <v>0</v>
      </c>
      <c r="U55" s="42">
        <v>0</v>
      </c>
      <c r="V55" s="42">
        <v>0</v>
      </c>
      <c r="W55" s="42">
        <v>0</v>
      </c>
      <c r="X55" s="42">
        <v>3665</v>
      </c>
      <c r="Y55" s="42">
        <v>57034</v>
      </c>
      <c r="Z55" s="42">
        <v>5932</v>
      </c>
      <c r="AA55" s="42">
        <v>15702</v>
      </c>
      <c r="AB55" s="42">
        <v>30000</v>
      </c>
      <c r="AC55" s="42">
        <v>0</v>
      </c>
      <c r="AD55" s="47">
        <v>104931</v>
      </c>
      <c r="AE55" s="42">
        <v>4313</v>
      </c>
      <c r="AF55" s="42">
        <v>0</v>
      </c>
      <c r="AG55" s="42">
        <v>525</v>
      </c>
      <c r="AH55" s="42">
        <v>0</v>
      </c>
      <c r="AI55" s="42">
        <v>0</v>
      </c>
      <c r="AJ55" s="42">
        <v>112333</v>
      </c>
      <c r="AK55" s="42">
        <v>19584</v>
      </c>
      <c r="AL55" s="42">
        <v>14746</v>
      </c>
      <c r="AM55" s="46">
        <v>1041658</v>
      </c>
      <c r="AN55" s="42">
        <v>634970</v>
      </c>
      <c r="AO55" s="42">
        <v>113506</v>
      </c>
      <c r="AP55" s="42">
        <v>312766</v>
      </c>
      <c r="AQ55" s="44">
        <v>1061242</v>
      </c>
    </row>
    <row r="56" spans="1:43" s="40" customFormat="1" ht="12.75">
      <c r="A56" s="62" t="s">
        <v>114</v>
      </c>
      <c r="B56" s="63" t="s">
        <v>115</v>
      </c>
      <c r="C56" s="49">
        <v>28525</v>
      </c>
      <c r="D56" s="42">
        <v>353322</v>
      </c>
      <c r="E56" s="42">
        <v>86346</v>
      </c>
      <c r="F56" s="42">
        <v>500</v>
      </c>
      <c r="G56" s="42">
        <v>440168</v>
      </c>
      <c r="H56" s="73">
        <v>8225</v>
      </c>
      <c r="I56" s="42">
        <v>69240</v>
      </c>
      <c r="J56" s="42">
        <v>16150</v>
      </c>
      <c r="K56" s="42">
        <v>0</v>
      </c>
      <c r="L56" s="42">
        <v>10882</v>
      </c>
      <c r="M56" s="42">
        <v>12916</v>
      </c>
      <c r="N56" s="42">
        <v>339</v>
      </c>
      <c r="O56" s="42" t="s">
        <v>404</v>
      </c>
      <c r="P56" s="42">
        <v>63000</v>
      </c>
      <c r="Q56" s="42">
        <v>0</v>
      </c>
      <c r="R56" s="42">
        <v>11570</v>
      </c>
      <c r="S56" s="44">
        <v>184097</v>
      </c>
      <c r="T56" s="42">
        <v>0</v>
      </c>
      <c r="U56" s="42">
        <v>0</v>
      </c>
      <c r="V56" s="42">
        <v>0</v>
      </c>
      <c r="W56" s="42">
        <v>46907</v>
      </c>
      <c r="X56" s="42">
        <v>0</v>
      </c>
      <c r="Y56" s="42">
        <v>20629</v>
      </c>
      <c r="Z56" s="42">
        <v>3879</v>
      </c>
      <c r="AA56" s="42">
        <v>12000</v>
      </c>
      <c r="AB56" s="42">
        <v>22304</v>
      </c>
      <c r="AC56" s="42">
        <v>0</v>
      </c>
      <c r="AD56" s="47">
        <f>SUM(T56:AC56)</f>
        <v>105719</v>
      </c>
      <c r="AE56" s="42">
        <v>250</v>
      </c>
      <c r="AF56" s="42">
        <v>0</v>
      </c>
      <c r="AG56" s="42">
        <v>0</v>
      </c>
      <c r="AH56" s="42">
        <v>0</v>
      </c>
      <c r="AI56" s="42">
        <v>0</v>
      </c>
      <c r="AJ56" s="42">
        <v>58812</v>
      </c>
      <c r="AK56" s="42">
        <v>250</v>
      </c>
      <c r="AL56" s="42">
        <v>0</v>
      </c>
      <c r="AM56" s="46">
        <v>738209</v>
      </c>
      <c r="AN56" s="42">
        <v>439668</v>
      </c>
      <c r="AO56" s="42">
        <v>59062</v>
      </c>
      <c r="AP56" s="42">
        <v>239729</v>
      </c>
      <c r="AQ56" s="44">
        <v>738459</v>
      </c>
    </row>
    <row r="57" spans="1:43" s="40" customFormat="1" ht="12.75">
      <c r="A57" s="62" t="s">
        <v>116</v>
      </c>
      <c r="B57" s="63" t="s">
        <v>73</v>
      </c>
      <c r="C57" s="49">
        <v>27844</v>
      </c>
      <c r="D57" s="42">
        <v>1283602</v>
      </c>
      <c r="E57" s="42">
        <v>368821</v>
      </c>
      <c r="F57" s="42">
        <v>0</v>
      </c>
      <c r="G57" s="42">
        <v>1652423</v>
      </c>
      <c r="H57" s="73">
        <v>18752</v>
      </c>
      <c r="I57" s="42">
        <v>22140</v>
      </c>
      <c r="J57" s="42">
        <v>28838</v>
      </c>
      <c r="K57" s="42">
        <v>4844</v>
      </c>
      <c r="L57" s="42">
        <v>23162</v>
      </c>
      <c r="M57" s="42">
        <v>109911</v>
      </c>
      <c r="N57" s="42">
        <v>162887</v>
      </c>
      <c r="O57" s="42">
        <v>0</v>
      </c>
      <c r="P57" s="42">
        <v>0</v>
      </c>
      <c r="Q57" s="42">
        <v>0</v>
      </c>
      <c r="R57" s="42">
        <v>3212</v>
      </c>
      <c r="S57" s="44">
        <v>354994</v>
      </c>
      <c r="T57" s="42">
        <v>0</v>
      </c>
      <c r="U57" s="42">
        <v>0</v>
      </c>
      <c r="V57" s="42">
        <v>0</v>
      </c>
      <c r="W57" s="42">
        <v>64828</v>
      </c>
      <c r="X57" s="42">
        <v>2000</v>
      </c>
      <c r="Y57" s="42">
        <v>166823</v>
      </c>
      <c r="Z57" s="42">
        <v>12912</v>
      </c>
      <c r="AA57" s="42">
        <v>29786</v>
      </c>
      <c r="AB57" s="42">
        <v>98463</v>
      </c>
      <c r="AC57" s="42">
        <v>0</v>
      </c>
      <c r="AD57" s="47">
        <f>SUM(T57:AC57)</f>
        <v>374812</v>
      </c>
      <c r="AE57" s="42">
        <v>428</v>
      </c>
      <c r="AF57" s="42">
        <v>0</v>
      </c>
      <c r="AG57" s="42">
        <v>415</v>
      </c>
      <c r="AH57" s="42">
        <v>0</v>
      </c>
      <c r="AI57" s="42">
        <v>0</v>
      </c>
      <c r="AJ57" s="42">
        <v>309984</v>
      </c>
      <c r="AK57" s="42">
        <v>843</v>
      </c>
      <c r="AL57" s="42">
        <v>0</v>
      </c>
      <c r="AM57" s="46">
        <v>2400981</v>
      </c>
      <c r="AN57" s="42">
        <v>1652423</v>
      </c>
      <c r="AO57" s="42">
        <v>308827</v>
      </c>
      <c r="AP57" s="42">
        <v>440574</v>
      </c>
      <c r="AQ57" s="44">
        <v>2401824</v>
      </c>
    </row>
    <row r="58" spans="1:43" s="40" customFormat="1" ht="12.75">
      <c r="A58" s="62" t="s">
        <v>117</v>
      </c>
      <c r="B58" s="63" t="s">
        <v>118</v>
      </c>
      <c r="C58" s="49">
        <v>27780</v>
      </c>
      <c r="D58" s="42">
        <v>1301109</v>
      </c>
      <c r="E58" s="42">
        <v>439739</v>
      </c>
      <c r="F58" s="42">
        <v>0</v>
      </c>
      <c r="G58" s="42">
        <v>1740848</v>
      </c>
      <c r="H58" s="73">
        <v>29886</v>
      </c>
      <c r="I58" s="42">
        <v>180432</v>
      </c>
      <c r="J58" s="42">
        <v>32547</v>
      </c>
      <c r="K58" s="42">
        <v>77</v>
      </c>
      <c r="L58" s="42">
        <v>50778</v>
      </c>
      <c r="M58" s="42">
        <v>97987</v>
      </c>
      <c r="N58" s="42">
        <v>54463</v>
      </c>
      <c r="O58" s="42">
        <v>1794</v>
      </c>
      <c r="P58" s="42">
        <v>0</v>
      </c>
      <c r="Q58" s="42">
        <v>0</v>
      </c>
      <c r="R58" s="42">
        <v>40386</v>
      </c>
      <c r="S58" s="44">
        <v>458464</v>
      </c>
      <c r="T58" s="42">
        <v>0</v>
      </c>
      <c r="U58" s="42">
        <v>0</v>
      </c>
      <c r="V58" s="42">
        <v>0</v>
      </c>
      <c r="W58" s="42">
        <v>25010</v>
      </c>
      <c r="X58" s="42">
        <v>0</v>
      </c>
      <c r="Y58" s="42">
        <v>100092</v>
      </c>
      <c r="Z58" s="42">
        <v>10555</v>
      </c>
      <c r="AA58" s="42">
        <v>47852</v>
      </c>
      <c r="AB58" s="42">
        <v>231450</v>
      </c>
      <c r="AC58" s="42">
        <v>3861</v>
      </c>
      <c r="AD58" s="47">
        <v>552448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393810</v>
      </c>
      <c r="AK58" s="42">
        <v>0</v>
      </c>
      <c r="AL58" s="42">
        <v>0</v>
      </c>
      <c r="AM58" s="46">
        <v>2648018</v>
      </c>
      <c r="AN58" s="42">
        <v>1740848</v>
      </c>
      <c r="AO58" s="42">
        <v>393810</v>
      </c>
      <c r="AP58" s="42">
        <v>513360</v>
      </c>
      <c r="AQ58" s="44">
        <v>2648018</v>
      </c>
    </row>
    <row r="59" spans="1:43" s="40" customFormat="1" ht="12.75">
      <c r="A59" s="62" t="s">
        <v>119</v>
      </c>
      <c r="B59" s="63" t="s">
        <v>120</v>
      </c>
      <c r="C59" s="49">
        <v>27188</v>
      </c>
      <c r="D59" s="42">
        <v>1093499</v>
      </c>
      <c r="E59" s="42">
        <v>217406</v>
      </c>
      <c r="F59" s="42">
        <v>0</v>
      </c>
      <c r="G59" s="42">
        <v>1310905</v>
      </c>
      <c r="H59" s="73">
        <v>32519</v>
      </c>
      <c r="I59" s="42">
        <v>125073</v>
      </c>
      <c r="J59" s="42">
        <v>12154</v>
      </c>
      <c r="K59" s="42">
        <v>673</v>
      </c>
      <c r="L59" s="42">
        <v>20371</v>
      </c>
      <c r="M59" s="42">
        <v>63737</v>
      </c>
      <c r="N59" s="42">
        <v>27645</v>
      </c>
      <c r="O59" s="42">
        <v>6888</v>
      </c>
      <c r="P59" s="42">
        <v>0</v>
      </c>
      <c r="Q59" s="42">
        <v>0</v>
      </c>
      <c r="R59" s="42">
        <v>2660</v>
      </c>
      <c r="S59" s="44">
        <v>259201</v>
      </c>
      <c r="T59" s="42">
        <v>0</v>
      </c>
      <c r="U59" s="42">
        <v>0</v>
      </c>
      <c r="V59" s="42">
        <v>0</v>
      </c>
      <c r="W59" s="42">
        <v>23998</v>
      </c>
      <c r="X59" s="42">
        <v>9878</v>
      </c>
      <c r="Y59" s="42">
        <v>92429</v>
      </c>
      <c r="Z59" s="42">
        <v>8752</v>
      </c>
      <c r="AA59" s="42">
        <v>36310</v>
      </c>
      <c r="AB59" s="42">
        <v>84051</v>
      </c>
      <c r="AC59" s="42">
        <v>6395</v>
      </c>
      <c r="AD59" s="47">
        <v>458265</v>
      </c>
      <c r="AE59" s="42">
        <v>806</v>
      </c>
      <c r="AF59" s="42">
        <v>0</v>
      </c>
      <c r="AG59" s="42">
        <v>0</v>
      </c>
      <c r="AH59" s="42">
        <v>0</v>
      </c>
      <c r="AI59" s="42">
        <v>0</v>
      </c>
      <c r="AJ59" s="42">
        <v>237815</v>
      </c>
      <c r="AK59" s="42">
        <v>806</v>
      </c>
      <c r="AL59" s="42">
        <v>0</v>
      </c>
      <c r="AM59" s="46">
        <v>1864438</v>
      </c>
      <c r="AN59" s="42">
        <v>1310905</v>
      </c>
      <c r="AO59" s="42">
        <v>228743</v>
      </c>
      <c r="AP59" s="42">
        <v>325596</v>
      </c>
      <c r="AQ59" s="44">
        <v>1865244</v>
      </c>
    </row>
    <row r="60" spans="1:43" s="40" customFormat="1" ht="12.75">
      <c r="A60" s="62" t="s">
        <v>133</v>
      </c>
      <c r="B60" s="63" t="s">
        <v>60</v>
      </c>
      <c r="C60" s="49">
        <v>26099</v>
      </c>
      <c r="D60" s="42">
        <v>406443</v>
      </c>
      <c r="E60" s="42">
        <v>120484</v>
      </c>
      <c r="F60" s="42">
        <v>0</v>
      </c>
      <c r="G60" s="42">
        <v>526927</v>
      </c>
      <c r="H60" s="73">
        <v>26589</v>
      </c>
      <c r="I60" s="42">
        <v>83119</v>
      </c>
      <c r="J60" s="42">
        <v>13268</v>
      </c>
      <c r="K60" s="42">
        <v>1211</v>
      </c>
      <c r="L60" s="42">
        <v>19828</v>
      </c>
      <c r="M60" s="42">
        <v>62573</v>
      </c>
      <c r="N60" s="42">
        <v>15510</v>
      </c>
      <c r="O60" s="42">
        <v>1045</v>
      </c>
      <c r="P60" s="42">
        <v>0</v>
      </c>
      <c r="Q60" s="42">
        <v>0</v>
      </c>
      <c r="R60" s="42">
        <v>23</v>
      </c>
      <c r="S60" s="44">
        <v>196577</v>
      </c>
      <c r="T60" s="42">
        <v>0</v>
      </c>
      <c r="U60" s="42">
        <v>0</v>
      </c>
      <c r="V60" s="42">
        <v>0</v>
      </c>
      <c r="W60" s="42">
        <v>4989</v>
      </c>
      <c r="X60" s="42">
        <v>0</v>
      </c>
      <c r="Y60" s="42">
        <v>42699</v>
      </c>
      <c r="Z60" s="42">
        <v>3478</v>
      </c>
      <c r="AA60" s="42">
        <v>4687</v>
      </c>
      <c r="AB60" s="42">
        <v>38017</v>
      </c>
      <c r="AC60" s="42">
        <v>0</v>
      </c>
      <c r="AD60" s="47">
        <f aca="true" t="shared" si="3" ref="AD60:AD75">SUM(T60:AC60)</f>
        <v>93870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88881</v>
      </c>
      <c r="AK60" s="42">
        <v>0</v>
      </c>
      <c r="AL60" s="42">
        <v>0</v>
      </c>
      <c r="AM60" s="46">
        <v>843963</v>
      </c>
      <c r="AN60" s="42">
        <v>526927</v>
      </c>
      <c r="AO60" s="42">
        <v>88881</v>
      </c>
      <c r="AP60" s="42">
        <v>228155</v>
      </c>
      <c r="AQ60" s="44">
        <v>843963</v>
      </c>
    </row>
    <row r="61" spans="1:43" s="40" customFormat="1" ht="25.5">
      <c r="A61" s="62" t="s">
        <v>121</v>
      </c>
      <c r="B61" s="63" t="s">
        <v>122</v>
      </c>
      <c r="C61" s="49">
        <v>25740</v>
      </c>
      <c r="D61" s="42">
        <v>506282</v>
      </c>
      <c r="E61" s="42">
        <v>53062</v>
      </c>
      <c r="F61" s="42">
        <v>21910</v>
      </c>
      <c r="G61" s="42">
        <v>581254</v>
      </c>
      <c r="H61" s="73">
        <v>26083</v>
      </c>
      <c r="I61" s="42">
        <v>0</v>
      </c>
      <c r="J61" s="42">
        <v>22191</v>
      </c>
      <c r="K61" s="42">
        <v>1418</v>
      </c>
      <c r="L61" s="42">
        <v>15045</v>
      </c>
      <c r="M61" s="42">
        <v>24290</v>
      </c>
      <c r="N61" s="42">
        <v>31374</v>
      </c>
      <c r="O61" s="42">
        <v>0</v>
      </c>
      <c r="P61" s="42">
        <v>0</v>
      </c>
      <c r="Q61" s="42">
        <v>0</v>
      </c>
      <c r="R61" s="42">
        <v>1282</v>
      </c>
      <c r="S61" s="44">
        <v>95600</v>
      </c>
      <c r="T61" s="42">
        <v>0</v>
      </c>
      <c r="U61" s="42">
        <v>0</v>
      </c>
      <c r="V61" s="42">
        <v>0</v>
      </c>
      <c r="W61" s="42">
        <v>8921</v>
      </c>
      <c r="X61" s="42">
        <v>0</v>
      </c>
      <c r="Y61" s="42">
        <v>39489</v>
      </c>
      <c r="Z61" s="42">
        <v>4921</v>
      </c>
      <c r="AA61" s="42">
        <v>21655</v>
      </c>
      <c r="AB61" s="42">
        <v>23733</v>
      </c>
      <c r="AC61" s="42">
        <v>0</v>
      </c>
      <c r="AD61" s="47">
        <f t="shared" si="3"/>
        <v>98719</v>
      </c>
      <c r="AE61" s="42">
        <v>14988</v>
      </c>
      <c r="AF61" s="42">
        <v>0</v>
      </c>
      <c r="AG61" s="42">
        <v>2042</v>
      </c>
      <c r="AH61" s="42">
        <v>695</v>
      </c>
      <c r="AI61" s="42">
        <v>0</v>
      </c>
      <c r="AJ61" s="42">
        <v>89798</v>
      </c>
      <c r="AK61" s="42">
        <v>17725</v>
      </c>
      <c r="AL61" s="42">
        <v>0</v>
      </c>
      <c r="AM61" s="46">
        <v>801656</v>
      </c>
      <c r="AN61" s="42">
        <v>559344</v>
      </c>
      <c r="AO61" s="42">
        <v>107523</v>
      </c>
      <c r="AP61" s="42">
        <v>152514</v>
      </c>
      <c r="AQ61" s="44">
        <v>819381</v>
      </c>
    </row>
    <row r="62" spans="1:43" s="40" customFormat="1" ht="12.75">
      <c r="A62" s="62" t="s">
        <v>123</v>
      </c>
      <c r="B62" s="63" t="s">
        <v>124</v>
      </c>
      <c r="C62" s="49">
        <v>24587</v>
      </c>
      <c r="D62" s="42">
        <v>767592</v>
      </c>
      <c r="E62" s="42">
        <v>204858</v>
      </c>
      <c r="F62" s="42">
        <v>0</v>
      </c>
      <c r="G62" s="42">
        <v>972450</v>
      </c>
      <c r="H62" s="73">
        <v>42694</v>
      </c>
      <c r="I62" s="42">
        <v>93750</v>
      </c>
      <c r="J62" s="42">
        <v>32045</v>
      </c>
      <c r="K62" s="42">
        <v>3529</v>
      </c>
      <c r="L62" s="42">
        <v>29963</v>
      </c>
      <c r="M62" s="42">
        <v>91047</v>
      </c>
      <c r="N62" s="42">
        <v>119245</v>
      </c>
      <c r="O62" s="42">
        <v>140</v>
      </c>
      <c r="P62" s="42">
        <v>0</v>
      </c>
      <c r="Q62" s="42">
        <v>0</v>
      </c>
      <c r="R62" s="42">
        <v>5006</v>
      </c>
      <c r="S62" s="44">
        <v>374725</v>
      </c>
      <c r="T62" s="42">
        <v>0</v>
      </c>
      <c r="U62" s="42">
        <v>71</v>
      </c>
      <c r="V62" s="42">
        <v>0</v>
      </c>
      <c r="W62" s="42">
        <v>14103</v>
      </c>
      <c r="X62" s="42">
        <v>4410</v>
      </c>
      <c r="Y62" s="42">
        <v>65269</v>
      </c>
      <c r="Z62" s="42">
        <v>14534</v>
      </c>
      <c r="AA62" s="42">
        <v>13963</v>
      </c>
      <c r="AB62" s="42">
        <v>40624</v>
      </c>
      <c r="AC62" s="42">
        <v>0</v>
      </c>
      <c r="AD62" s="47">
        <f t="shared" si="3"/>
        <v>152974</v>
      </c>
      <c r="AE62" s="42">
        <v>1715</v>
      </c>
      <c r="AF62" s="42">
        <v>0</v>
      </c>
      <c r="AG62" s="42">
        <v>0</v>
      </c>
      <c r="AH62" s="42">
        <v>0</v>
      </c>
      <c r="AI62" s="42">
        <v>0</v>
      </c>
      <c r="AJ62" s="42">
        <v>138800</v>
      </c>
      <c r="AK62" s="42">
        <v>1715</v>
      </c>
      <c r="AL62" s="42">
        <v>0</v>
      </c>
      <c r="AM62" s="46">
        <v>1542843</v>
      </c>
      <c r="AN62" s="42">
        <v>972450</v>
      </c>
      <c r="AO62" s="42">
        <v>136105</v>
      </c>
      <c r="AP62" s="42">
        <v>436003</v>
      </c>
      <c r="AQ62" s="44">
        <v>1544558</v>
      </c>
    </row>
    <row r="63" spans="1:43" s="40" customFormat="1" ht="12.75">
      <c r="A63" s="62" t="s">
        <v>125</v>
      </c>
      <c r="B63" s="63" t="s">
        <v>126</v>
      </c>
      <c r="C63" s="49">
        <v>24334</v>
      </c>
      <c r="D63" s="42">
        <v>1337255</v>
      </c>
      <c r="E63" s="42">
        <v>407843</v>
      </c>
      <c r="F63" s="42">
        <v>0</v>
      </c>
      <c r="G63" s="42">
        <v>1745098</v>
      </c>
      <c r="H63" s="73">
        <v>42470</v>
      </c>
      <c r="I63" s="42">
        <v>65870</v>
      </c>
      <c r="J63" s="42">
        <v>31974</v>
      </c>
      <c r="K63" s="42">
        <v>9418</v>
      </c>
      <c r="L63" s="42">
        <v>28716</v>
      </c>
      <c r="M63" s="42">
        <v>71021</v>
      </c>
      <c r="N63" s="42">
        <v>96599</v>
      </c>
      <c r="O63" s="42">
        <v>6305</v>
      </c>
      <c r="P63" s="42">
        <v>0</v>
      </c>
      <c r="Q63" s="42">
        <v>0</v>
      </c>
      <c r="R63" s="42">
        <v>50627</v>
      </c>
      <c r="S63" s="44">
        <v>360530</v>
      </c>
      <c r="T63" s="42">
        <v>0</v>
      </c>
      <c r="U63" s="42">
        <v>0</v>
      </c>
      <c r="V63" s="42">
        <v>0</v>
      </c>
      <c r="W63" s="42">
        <v>86276</v>
      </c>
      <c r="X63" s="42">
        <v>0</v>
      </c>
      <c r="Y63" s="42">
        <v>82768</v>
      </c>
      <c r="Z63" s="42">
        <v>10518</v>
      </c>
      <c r="AA63" s="42">
        <v>11925</v>
      </c>
      <c r="AB63" s="42">
        <v>120631</v>
      </c>
      <c r="AC63" s="42">
        <v>8639</v>
      </c>
      <c r="AD63" s="47">
        <f t="shared" si="3"/>
        <v>320757</v>
      </c>
      <c r="AE63" s="42">
        <v>3886</v>
      </c>
      <c r="AF63" s="42">
        <v>354</v>
      </c>
      <c r="AG63" s="42">
        <v>211</v>
      </c>
      <c r="AH63" s="42">
        <v>0</v>
      </c>
      <c r="AI63" s="42">
        <v>0</v>
      </c>
      <c r="AJ63" s="42">
        <v>234481</v>
      </c>
      <c r="AK63" s="42">
        <v>4451</v>
      </c>
      <c r="AL63" s="42">
        <v>0</v>
      </c>
      <c r="AM63" s="46">
        <v>2468855</v>
      </c>
      <c r="AN63" s="42">
        <v>1745098</v>
      </c>
      <c r="AO63" s="42">
        <v>238932</v>
      </c>
      <c r="AP63" s="42">
        <v>489276</v>
      </c>
      <c r="AQ63" s="44">
        <v>2473306</v>
      </c>
    </row>
    <row r="64" spans="1:43" s="40" customFormat="1" ht="12.75">
      <c r="A64" s="62" t="s">
        <v>127</v>
      </c>
      <c r="B64" s="63" t="s">
        <v>128</v>
      </c>
      <c r="C64" s="49">
        <v>24277</v>
      </c>
      <c r="D64" s="42">
        <v>383775</v>
      </c>
      <c r="E64" s="42">
        <v>140087</v>
      </c>
      <c r="F64" s="42">
        <v>0</v>
      </c>
      <c r="G64" s="42">
        <v>523862</v>
      </c>
      <c r="H64" s="73">
        <v>16111</v>
      </c>
      <c r="I64" s="42">
        <v>53664</v>
      </c>
      <c r="J64" s="42">
        <v>17753</v>
      </c>
      <c r="K64" s="42">
        <v>495</v>
      </c>
      <c r="L64" s="42">
        <v>13829</v>
      </c>
      <c r="M64" s="42">
        <v>27525</v>
      </c>
      <c r="N64" s="42">
        <v>57023</v>
      </c>
      <c r="O64" s="42">
        <v>4320</v>
      </c>
      <c r="P64" s="42">
        <v>0</v>
      </c>
      <c r="Q64" s="42">
        <v>0</v>
      </c>
      <c r="R64" s="42">
        <v>1156</v>
      </c>
      <c r="S64" s="44">
        <v>175765</v>
      </c>
      <c r="T64" s="42">
        <v>0</v>
      </c>
      <c r="U64" s="42">
        <v>0</v>
      </c>
      <c r="V64" s="42">
        <v>0</v>
      </c>
      <c r="W64" s="42">
        <v>55969</v>
      </c>
      <c r="X64" s="42">
        <v>0</v>
      </c>
      <c r="Y64" s="42">
        <v>101415</v>
      </c>
      <c r="Z64" s="42">
        <v>8106</v>
      </c>
      <c r="AA64" s="42">
        <v>8395</v>
      </c>
      <c r="AB64" s="42">
        <v>27532</v>
      </c>
      <c r="AC64" s="42">
        <v>0</v>
      </c>
      <c r="AD64" s="47">
        <f t="shared" si="3"/>
        <v>201417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145448</v>
      </c>
      <c r="AK64" s="42">
        <v>0</v>
      </c>
      <c r="AL64" s="42">
        <v>0</v>
      </c>
      <c r="AM64" s="46">
        <v>917155</v>
      </c>
      <c r="AN64" s="42">
        <v>523862</v>
      </c>
      <c r="AO64" s="42">
        <v>145448</v>
      </c>
      <c r="AP64" s="42">
        <v>247845</v>
      </c>
      <c r="AQ64" s="44">
        <v>917155</v>
      </c>
    </row>
    <row r="65" spans="1:43" s="40" customFormat="1" ht="12.75">
      <c r="A65" s="62" t="s">
        <v>129</v>
      </c>
      <c r="B65" s="63" t="s">
        <v>130</v>
      </c>
      <c r="C65" s="49">
        <v>24218</v>
      </c>
      <c r="D65" s="42">
        <v>555564</v>
      </c>
      <c r="E65" s="42">
        <v>142930</v>
      </c>
      <c r="F65" s="42">
        <v>0</v>
      </c>
      <c r="G65" s="42">
        <v>698494</v>
      </c>
      <c r="H65" s="73">
        <v>32649</v>
      </c>
      <c r="I65" s="42">
        <v>35645</v>
      </c>
      <c r="J65" s="42">
        <v>13984</v>
      </c>
      <c r="K65" s="42">
        <v>174</v>
      </c>
      <c r="L65" s="42">
        <v>16705</v>
      </c>
      <c r="M65" s="42">
        <v>51559</v>
      </c>
      <c r="N65" s="42">
        <v>30533</v>
      </c>
      <c r="O65" s="42">
        <v>0</v>
      </c>
      <c r="P65" s="42">
        <v>0</v>
      </c>
      <c r="Q65" s="42">
        <v>0</v>
      </c>
      <c r="R65" s="42">
        <v>3332</v>
      </c>
      <c r="S65" s="44">
        <v>151932</v>
      </c>
      <c r="T65" s="42">
        <v>0</v>
      </c>
      <c r="U65" s="42">
        <v>0</v>
      </c>
      <c r="V65" s="42">
        <v>0</v>
      </c>
      <c r="W65" s="42">
        <v>15713</v>
      </c>
      <c r="X65" s="42">
        <v>16651</v>
      </c>
      <c r="Y65" s="42">
        <v>38736</v>
      </c>
      <c r="Z65" s="42">
        <v>3282</v>
      </c>
      <c r="AA65" s="42">
        <v>17114</v>
      </c>
      <c r="AB65" s="42">
        <v>35865</v>
      </c>
      <c r="AC65" s="42">
        <v>0</v>
      </c>
      <c r="AD65" s="47">
        <f t="shared" si="3"/>
        <v>127361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111648</v>
      </c>
      <c r="AK65" s="42">
        <v>0</v>
      </c>
      <c r="AL65" s="42">
        <v>0</v>
      </c>
      <c r="AM65" s="46">
        <v>1010436</v>
      </c>
      <c r="AN65" s="42">
        <v>698494</v>
      </c>
      <c r="AO65" s="42">
        <v>94997</v>
      </c>
      <c r="AP65" s="42">
        <v>216945</v>
      </c>
      <c r="AQ65" s="44">
        <v>1010436</v>
      </c>
    </row>
    <row r="66" spans="1:43" s="40" customFormat="1" ht="12.75">
      <c r="A66" s="62" t="s">
        <v>131</v>
      </c>
      <c r="B66" s="63" t="s">
        <v>132</v>
      </c>
      <c r="C66" s="49">
        <v>24181</v>
      </c>
      <c r="D66" s="42">
        <v>342020</v>
      </c>
      <c r="E66" s="42">
        <v>133219</v>
      </c>
      <c r="F66" s="42">
        <v>0</v>
      </c>
      <c r="G66" s="42">
        <v>475239</v>
      </c>
      <c r="H66" s="73">
        <v>29767</v>
      </c>
      <c r="I66" s="42">
        <v>42637</v>
      </c>
      <c r="J66" s="42">
        <v>24015</v>
      </c>
      <c r="K66" s="42">
        <v>975</v>
      </c>
      <c r="L66" s="42">
        <v>17090</v>
      </c>
      <c r="M66" s="42">
        <v>27900</v>
      </c>
      <c r="N66" s="42">
        <v>35392</v>
      </c>
      <c r="O66" s="42">
        <v>0</v>
      </c>
      <c r="P66" s="42">
        <v>0</v>
      </c>
      <c r="Q66" s="42">
        <v>0</v>
      </c>
      <c r="R66" s="42">
        <v>20364</v>
      </c>
      <c r="S66" s="44">
        <v>168373</v>
      </c>
      <c r="T66" s="42">
        <v>0</v>
      </c>
      <c r="U66" s="42">
        <v>0</v>
      </c>
      <c r="V66" s="42">
        <v>0</v>
      </c>
      <c r="W66" s="42">
        <v>36640</v>
      </c>
      <c r="X66" s="42">
        <v>0</v>
      </c>
      <c r="Y66" s="42">
        <v>96041</v>
      </c>
      <c r="Z66" s="42">
        <v>1934</v>
      </c>
      <c r="AA66" s="42">
        <v>8646</v>
      </c>
      <c r="AB66" s="42">
        <v>17537</v>
      </c>
      <c r="AC66" s="42">
        <v>0</v>
      </c>
      <c r="AD66" s="47">
        <f t="shared" si="3"/>
        <v>160798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124158</v>
      </c>
      <c r="AK66" s="42">
        <v>0</v>
      </c>
      <c r="AL66" s="42">
        <v>0</v>
      </c>
      <c r="AM66" s="46">
        <v>834177</v>
      </c>
      <c r="AN66" s="42">
        <v>475239</v>
      </c>
      <c r="AO66" s="42">
        <v>124158</v>
      </c>
      <c r="AP66" s="42">
        <v>234780</v>
      </c>
      <c r="AQ66" s="44">
        <v>834177</v>
      </c>
    </row>
    <row r="67" spans="1:43" s="40" customFormat="1" ht="12.75">
      <c r="A67" s="62" t="s">
        <v>134</v>
      </c>
      <c r="B67" s="63" t="s">
        <v>82</v>
      </c>
      <c r="C67" s="49">
        <v>21940</v>
      </c>
      <c r="D67" s="42">
        <v>447056</v>
      </c>
      <c r="E67" s="42">
        <v>102286</v>
      </c>
      <c r="F67" s="42">
        <v>0</v>
      </c>
      <c r="G67" s="42">
        <v>549342</v>
      </c>
      <c r="H67" s="73">
        <v>12922</v>
      </c>
      <c r="I67" s="42">
        <v>50444</v>
      </c>
      <c r="J67" s="42">
        <v>26879</v>
      </c>
      <c r="K67" s="42">
        <v>56</v>
      </c>
      <c r="L67" s="42">
        <v>30331</v>
      </c>
      <c r="M67" s="42">
        <v>42742</v>
      </c>
      <c r="N67" s="42">
        <v>15453</v>
      </c>
      <c r="O67" s="42">
        <v>7188</v>
      </c>
      <c r="P67" s="42">
        <v>0</v>
      </c>
      <c r="Q67" s="42">
        <v>0</v>
      </c>
      <c r="R67" s="42">
        <v>777</v>
      </c>
      <c r="S67" s="44">
        <v>173870</v>
      </c>
      <c r="T67" s="42">
        <v>0</v>
      </c>
      <c r="U67" s="42">
        <v>0</v>
      </c>
      <c r="V67" s="42">
        <v>0</v>
      </c>
      <c r="W67" s="42">
        <v>12642</v>
      </c>
      <c r="X67" s="42">
        <v>0</v>
      </c>
      <c r="Y67" s="42">
        <v>59383</v>
      </c>
      <c r="Z67" s="42">
        <v>5690</v>
      </c>
      <c r="AA67" s="42">
        <v>18074</v>
      </c>
      <c r="AB67" s="42">
        <v>11741</v>
      </c>
      <c r="AC67" s="42">
        <v>0</v>
      </c>
      <c r="AD67" s="47">
        <f t="shared" si="3"/>
        <v>107530</v>
      </c>
      <c r="AE67" s="42">
        <v>36</v>
      </c>
      <c r="AF67" s="42">
        <v>0</v>
      </c>
      <c r="AG67" s="42">
        <v>4</v>
      </c>
      <c r="AH67" s="42">
        <v>0</v>
      </c>
      <c r="AI67" s="42">
        <v>0</v>
      </c>
      <c r="AJ67" s="42">
        <v>94888</v>
      </c>
      <c r="AK67" s="42">
        <v>40</v>
      </c>
      <c r="AL67" s="42">
        <v>0</v>
      </c>
      <c r="AM67" s="46">
        <v>843664</v>
      </c>
      <c r="AN67" s="42">
        <v>549342</v>
      </c>
      <c r="AO67" s="42">
        <v>94928</v>
      </c>
      <c r="AP67" s="42">
        <v>199434</v>
      </c>
      <c r="AQ67" s="44">
        <v>843704</v>
      </c>
    </row>
    <row r="68" spans="1:43" s="40" customFormat="1" ht="12.75">
      <c r="A68" s="62" t="s">
        <v>135</v>
      </c>
      <c r="B68" s="63" t="s">
        <v>136</v>
      </c>
      <c r="C68" s="49">
        <v>21932</v>
      </c>
      <c r="D68" s="42">
        <v>945621</v>
      </c>
      <c r="E68" s="42">
        <v>348849</v>
      </c>
      <c r="F68" s="42">
        <v>0</v>
      </c>
      <c r="G68" s="42">
        <v>1294470</v>
      </c>
      <c r="H68" s="73">
        <v>24092</v>
      </c>
      <c r="I68" s="42">
        <v>94025</v>
      </c>
      <c r="J68" s="42">
        <v>16266</v>
      </c>
      <c r="K68" s="42">
        <v>1603</v>
      </c>
      <c r="L68" s="42">
        <v>35892</v>
      </c>
      <c r="M68" s="42">
        <v>73995</v>
      </c>
      <c r="N68" s="42">
        <v>44657</v>
      </c>
      <c r="O68" s="42">
        <v>0</v>
      </c>
      <c r="P68" s="42">
        <v>0</v>
      </c>
      <c r="Q68" s="42">
        <v>0</v>
      </c>
      <c r="R68" s="42">
        <v>3760</v>
      </c>
      <c r="S68" s="44">
        <v>270198</v>
      </c>
      <c r="T68" s="42">
        <v>0</v>
      </c>
      <c r="U68" s="42">
        <v>0</v>
      </c>
      <c r="V68" s="42">
        <v>0</v>
      </c>
      <c r="W68" s="42">
        <v>34833</v>
      </c>
      <c r="X68" s="42">
        <v>12597</v>
      </c>
      <c r="Y68" s="42">
        <v>101554</v>
      </c>
      <c r="Z68" s="42">
        <v>11834</v>
      </c>
      <c r="AA68" s="42">
        <v>28624</v>
      </c>
      <c r="AB68" s="42">
        <v>41584</v>
      </c>
      <c r="AC68" s="42">
        <v>0</v>
      </c>
      <c r="AD68" s="47">
        <f t="shared" si="3"/>
        <v>231026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196193</v>
      </c>
      <c r="AK68" s="42">
        <v>0</v>
      </c>
      <c r="AL68" s="42">
        <v>0</v>
      </c>
      <c r="AM68" s="46">
        <v>1819786</v>
      </c>
      <c r="AN68" s="42">
        <v>1294470</v>
      </c>
      <c r="AO68" s="42">
        <v>183596</v>
      </c>
      <c r="AP68" s="42">
        <v>341720</v>
      </c>
      <c r="AQ68" s="44">
        <v>1819786</v>
      </c>
    </row>
    <row r="69" spans="1:43" s="40" customFormat="1" ht="12.75">
      <c r="A69" s="62" t="s">
        <v>137</v>
      </c>
      <c r="B69" s="63" t="s">
        <v>46</v>
      </c>
      <c r="C69" s="49">
        <v>21914</v>
      </c>
      <c r="D69" s="42">
        <v>594451</v>
      </c>
      <c r="E69" s="42">
        <v>77929</v>
      </c>
      <c r="F69" s="42">
        <v>0</v>
      </c>
      <c r="G69" s="42">
        <v>672380</v>
      </c>
      <c r="H69" s="73">
        <v>18272</v>
      </c>
      <c r="I69" s="42">
        <v>32393</v>
      </c>
      <c r="J69" s="42">
        <v>12077</v>
      </c>
      <c r="K69" s="42">
        <v>2064</v>
      </c>
      <c r="L69" s="42">
        <v>21852</v>
      </c>
      <c r="M69" s="42">
        <v>23042</v>
      </c>
      <c r="N69" s="42">
        <v>77589</v>
      </c>
      <c r="O69" s="42">
        <v>0</v>
      </c>
      <c r="P69" s="42">
        <v>0</v>
      </c>
      <c r="Q69" s="42">
        <v>488</v>
      </c>
      <c r="R69" s="42">
        <v>4726</v>
      </c>
      <c r="S69" s="44">
        <v>174231</v>
      </c>
      <c r="T69" s="42">
        <v>0</v>
      </c>
      <c r="U69" s="42">
        <v>0</v>
      </c>
      <c r="V69" s="42">
        <v>0</v>
      </c>
      <c r="W69" s="42">
        <v>16672</v>
      </c>
      <c r="X69" s="42">
        <v>0</v>
      </c>
      <c r="Y69" s="42">
        <v>51962</v>
      </c>
      <c r="Z69" s="42">
        <v>6987</v>
      </c>
      <c r="AA69" s="42">
        <v>19564</v>
      </c>
      <c r="AB69" s="42">
        <v>103443</v>
      </c>
      <c r="AC69" s="42">
        <v>13145</v>
      </c>
      <c r="AD69" s="47">
        <f t="shared" si="3"/>
        <v>211773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195101</v>
      </c>
      <c r="AK69" s="42">
        <v>0</v>
      </c>
      <c r="AL69" s="42">
        <v>0</v>
      </c>
      <c r="AM69" s="46">
        <v>1076656</v>
      </c>
      <c r="AN69" s="42">
        <v>672380</v>
      </c>
      <c r="AO69" s="42">
        <v>195101</v>
      </c>
      <c r="AP69" s="42">
        <v>209175</v>
      </c>
      <c r="AQ69" s="44">
        <v>1076656</v>
      </c>
    </row>
    <row r="70" spans="1:43" s="40" customFormat="1" ht="12.75">
      <c r="A70" s="62" t="s">
        <v>138</v>
      </c>
      <c r="B70" s="63" t="s">
        <v>139</v>
      </c>
      <c r="C70" s="49">
        <v>21575</v>
      </c>
      <c r="D70" s="42">
        <v>546907</v>
      </c>
      <c r="E70" s="42">
        <v>193973</v>
      </c>
      <c r="F70" s="42">
        <v>0</v>
      </c>
      <c r="G70" s="42">
        <v>740880</v>
      </c>
      <c r="H70" s="73">
        <v>25645</v>
      </c>
      <c r="I70" s="42">
        <v>50740</v>
      </c>
      <c r="J70" s="42">
        <v>8820</v>
      </c>
      <c r="K70" s="42">
        <v>1838</v>
      </c>
      <c r="L70" s="42">
        <v>30711</v>
      </c>
      <c r="M70" s="42">
        <v>24930</v>
      </c>
      <c r="N70" s="42">
        <v>15026</v>
      </c>
      <c r="O70" s="42">
        <v>0</v>
      </c>
      <c r="P70" s="42">
        <v>0</v>
      </c>
      <c r="Q70" s="42">
        <v>0</v>
      </c>
      <c r="R70" s="42">
        <v>0</v>
      </c>
      <c r="S70" s="44">
        <v>132065</v>
      </c>
      <c r="T70" s="42">
        <v>0</v>
      </c>
      <c r="U70" s="42">
        <v>0</v>
      </c>
      <c r="V70" s="42">
        <v>0</v>
      </c>
      <c r="W70" s="42">
        <v>7083</v>
      </c>
      <c r="X70" s="42">
        <v>0</v>
      </c>
      <c r="Y70" s="42">
        <v>43492</v>
      </c>
      <c r="Z70" s="42">
        <v>3724</v>
      </c>
      <c r="AA70" s="42">
        <v>16123</v>
      </c>
      <c r="AB70" s="42">
        <v>37055</v>
      </c>
      <c r="AC70" s="42">
        <v>0</v>
      </c>
      <c r="AD70" s="47">
        <f t="shared" si="3"/>
        <v>107477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100394</v>
      </c>
      <c r="AK70" s="42">
        <v>0</v>
      </c>
      <c r="AL70" s="42">
        <v>0</v>
      </c>
      <c r="AM70" s="46">
        <v>1006067</v>
      </c>
      <c r="AN70" s="42">
        <v>740880</v>
      </c>
      <c r="AO70" s="42">
        <v>100394</v>
      </c>
      <c r="AP70" s="42">
        <v>164793</v>
      </c>
      <c r="AQ70" s="44">
        <v>1006067</v>
      </c>
    </row>
    <row r="71" spans="1:43" s="40" customFormat="1" ht="12.75">
      <c r="A71" s="62" t="s">
        <v>140</v>
      </c>
      <c r="B71" s="63" t="s">
        <v>141</v>
      </c>
      <c r="C71" s="49">
        <v>21475</v>
      </c>
      <c r="D71" s="42">
        <v>588515</v>
      </c>
      <c r="E71" s="42">
        <v>119773</v>
      </c>
      <c r="F71" s="42">
        <v>0</v>
      </c>
      <c r="G71" s="42">
        <v>708288</v>
      </c>
      <c r="H71" s="73">
        <v>37522</v>
      </c>
      <c r="I71" s="42">
        <v>95262</v>
      </c>
      <c r="J71" s="42">
        <v>95689</v>
      </c>
      <c r="K71" s="42">
        <v>1089</v>
      </c>
      <c r="L71" s="42">
        <v>18385</v>
      </c>
      <c r="M71" s="42">
        <v>33032</v>
      </c>
      <c r="N71" s="42">
        <v>33569</v>
      </c>
      <c r="O71" s="42">
        <v>18457</v>
      </c>
      <c r="P71" s="42">
        <v>0</v>
      </c>
      <c r="Q71" s="42">
        <v>0</v>
      </c>
      <c r="R71" s="42">
        <v>3609</v>
      </c>
      <c r="S71" s="44">
        <v>299092</v>
      </c>
      <c r="T71" s="42">
        <v>0</v>
      </c>
      <c r="U71" s="42">
        <v>0</v>
      </c>
      <c r="V71" s="42">
        <v>0</v>
      </c>
      <c r="W71" s="42">
        <v>25653</v>
      </c>
      <c r="X71" s="42">
        <v>0</v>
      </c>
      <c r="Y71" s="42">
        <v>71705</v>
      </c>
      <c r="Z71" s="42">
        <v>7475</v>
      </c>
      <c r="AA71" s="42">
        <v>29035</v>
      </c>
      <c r="AB71" s="42">
        <v>45425</v>
      </c>
      <c r="AC71" s="42">
        <v>815</v>
      </c>
      <c r="AD71" s="47">
        <f t="shared" si="3"/>
        <v>180108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154455</v>
      </c>
      <c r="AK71" s="42">
        <v>0</v>
      </c>
      <c r="AL71" s="42">
        <v>0</v>
      </c>
      <c r="AM71" s="46">
        <v>1225010</v>
      </c>
      <c r="AN71" s="42">
        <v>708288</v>
      </c>
      <c r="AO71" s="42">
        <v>154455</v>
      </c>
      <c r="AP71" s="42">
        <v>362267</v>
      </c>
      <c r="AQ71" s="44">
        <v>1225010</v>
      </c>
    </row>
    <row r="72" spans="1:43" s="40" customFormat="1" ht="12.75">
      <c r="A72" s="62" t="s">
        <v>142</v>
      </c>
      <c r="B72" s="63" t="s">
        <v>27</v>
      </c>
      <c r="C72" s="49">
        <v>20591</v>
      </c>
      <c r="D72" s="42">
        <v>533136</v>
      </c>
      <c r="E72" s="42">
        <v>120442</v>
      </c>
      <c r="F72" s="42">
        <v>0</v>
      </c>
      <c r="G72" s="42">
        <v>653578</v>
      </c>
      <c r="H72" s="73">
        <v>25030</v>
      </c>
      <c r="I72" s="42">
        <v>26255</v>
      </c>
      <c r="J72" s="42">
        <v>19536</v>
      </c>
      <c r="K72" s="42">
        <v>469</v>
      </c>
      <c r="L72" s="42">
        <v>17433</v>
      </c>
      <c r="M72" s="42">
        <v>34742</v>
      </c>
      <c r="N72" s="42">
        <v>31264</v>
      </c>
      <c r="O72" s="42">
        <v>5536</v>
      </c>
      <c r="P72" s="42">
        <v>0</v>
      </c>
      <c r="Q72" s="42">
        <v>0</v>
      </c>
      <c r="R72" s="42">
        <v>1267</v>
      </c>
      <c r="S72" s="44">
        <v>136502</v>
      </c>
      <c r="T72" s="42">
        <v>0</v>
      </c>
      <c r="U72" s="42">
        <v>0</v>
      </c>
      <c r="V72" s="42">
        <v>0</v>
      </c>
      <c r="W72" s="42">
        <v>14822</v>
      </c>
      <c r="X72" s="42">
        <v>0</v>
      </c>
      <c r="Y72" s="42">
        <v>41865</v>
      </c>
      <c r="Z72" s="42">
        <v>5481</v>
      </c>
      <c r="AA72" s="42">
        <v>14243</v>
      </c>
      <c r="AB72" s="42">
        <v>36209</v>
      </c>
      <c r="AC72" s="42">
        <v>0</v>
      </c>
      <c r="AD72" s="47">
        <f t="shared" si="3"/>
        <v>112620</v>
      </c>
      <c r="AE72" s="42">
        <v>197</v>
      </c>
      <c r="AF72" s="42">
        <v>0</v>
      </c>
      <c r="AG72" s="42">
        <v>0</v>
      </c>
      <c r="AH72" s="42">
        <v>0</v>
      </c>
      <c r="AI72" s="42">
        <v>0</v>
      </c>
      <c r="AJ72" s="42">
        <v>97798</v>
      </c>
      <c r="AK72" s="42">
        <v>197</v>
      </c>
      <c r="AL72" s="42">
        <v>0</v>
      </c>
      <c r="AM72" s="46">
        <v>927730</v>
      </c>
      <c r="AN72" s="42">
        <v>653578</v>
      </c>
      <c r="AO72" s="42">
        <v>97995</v>
      </c>
      <c r="AP72" s="42">
        <v>176354</v>
      </c>
      <c r="AQ72" s="44">
        <v>927927</v>
      </c>
    </row>
    <row r="73" spans="1:43" s="40" customFormat="1" ht="12.75">
      <c r="A73" s="62" t="s">
        <v>143</v>
      </c>
      <c r="B73" s="63" t="s">
        <v>144</v>
      </c>
      <c r="C73" s="49">
        <v>19845</v>
      </c>
      <c r="D73" s="42">
        <v>723887</v>
      </c>
      <c r="E73" s="42">
        <v>251620</v>
      </c>
      <c r="F73" s="42">
        <v>0</v>
      </c>
      <c r="G73" s="42">
        <v>975507</v>
      </c>
      <c r="H73" s="73">
        <v>54292</v>
      </c>
      <c r="I73" s="42">
        <v>134727</v>
      </c>
      <c r="J73" s="42">
        <v>5499</v>
      </c>
      <c r="K73" s="42">
        <v>2069</v>
      </c>
      <c r="L73" s="42">
        <v>24376</v>
      </c>
      <c r="M73" s="42">
        <v>52663</v>
      </c>
      <c r="N73" s="42">
        <v>63172</v>
      </c>
      <c r="O73" s="42">
        <v>5089</v>
      </c>
      <c r="P73" s="42">
        <v>0</v>
      </c>
      <c r="Q73" s="42">
        <v>0</v>
      </c>
      <c r="R73" s="42">
        <v>23778</v>
      </c>
      <c r="S73" s="44">
        <v>311373</v>
      </c>
      <c r="T73" s="42">
        <v>0</v>
      </c>
      <c r="U73" s="42">
        <v>0</v>
      </c>
      <c r="V73" s="42">
        <v>191407</v>
      </c>
      <c r="W73" s="42">
        <v>91956</v>
      </c>
      <c r="X73" s="42">
        <v>0</v>
      </c>
      <c r="Y73" s="42">
        <v>77171</v>
      </c>
      <c r="Z73" s="42">
        <v>8462</v>
      </c>
      <c r="AA73" s="42">
        <v>68237</v>
      </c>
      <c r="AB73" s="42">
        <v>69133</v>
      </c>
      <c r="AC73" s="42">
        <v>1044</v>
      </c>
      <c r="AD73" s="47">
        <f t="shared" si="3"/>
        <v>507410</v>
      </c>
      <c r="AE73" s="42" t="s">
        <v>403</v>
      </c>
      <c r="AF73" s="42" t="s">
        <v>403</v>
      </c>
      <c r="AG73" s="42" t="s">
        <v>403</v>
      </c>
      <c r="AH73" s="42" t="s">
        <v>403</v>
      </c>
      <c r="AI73" s="42" t="s">
        <v>403</v>
      </c>
      <c r="AJ73" s="42">
        <v>224047</v>
      </c>
      <c r="AK73" s="42">
        <v>0</v>
      </c>
      <c r="AL73" s="42" t="s">
        <v>403</v>
      </c>
      <c r="AM73" s="46">
        <v>1848582</v>
      </c>
      <c r="AN73" s="42">
        <v>975507</v>
      </c>
      <c r="AO73" s="42">
        <v>224047</v>
      </c>
      <c r="AP73" s="42">
        <v>649028</v>
      </c>
      <c r="AQ73" s="44">
        <v>1848582</v>
      </c>
    </row>
    <row r="74" spans="1:43" s="40" customFormat="1" ht="12.75">
      <c r="A74" s="62" t="s">
        <v>145</v>
      </c>
      <c r="B74" s="63" t="s">
        <v>146</v>
      </c>
      <c r="C74" s="49">
        <v>19601</v>
      </c>
      <c r="D74" s="42">
        <v>601277</v>
      </c>
      <c r="E74" s="42">
        <v>201462</v>
      </c>
      <c r="F74" s="42">
        <v>89045</v>
      </c>
      <c r="G74" s="42">
        <v>891784</v>
      </c>
      <c r="H74" s="73">
        <v>27782</v>
      </c>
      <c r="I74" s="42">
        <v>185369</v>
      </c>
      <c r="J74" s="42">
        <v>6673</v>
      </c>
      <c r="K74" s="42">
        <v>904</v>
      </c>
      <c r="L74" s="42">
        <v>23003</v>
      </c>
      <c r="M74" s="42">
        <v>35613</v>
      </c>
      <c r="N74" s="42">
        <v>55817</v>
      </c>
      <c r="O74" s="42">
        <v>119</v>
      </c>
      <c r="P74" s="42">
        <v>0</v>
      </c>
      <c r="Q74" s="42">
        <v>0</v>
      </c>
      <c r="R74" s="42">
        <v>152580</v>
      </c>
      <c r="S74" s="44">
        <v>460078</v>
      </c>
      <c r="T74" s="42">
        <v>0</v>
      </c>
      <c r="U74" s="42">
        <v>0</v>
      </c>
      <c r="V74" s="42">
        <v>0</v>
      </c>
      <c r="W74" s="42">
        <v>37676</v>
      </c>
      <c r="X74" s="42">
        <v>0</v>
      </c>
      <c r="Y74" s="42">
        <v>54686</v>
      </c>
      <c r="Z74" s="42">
        <v>3083</v>
      </c>
      <c r="AA74" s="42">
        <v>32796</v>
      </c>
      <c r="AB74" s="42">
        <v>85384</v>
      </c>
      <c r="AC74" s="42">
        <v>5650</v>
      </c>
      <c r="AD74" s="47">
        <f t="shared" si="3"/>
        <v>219275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181599</v>
      </c>
      <c r="AK74" s="42">
        <v>0</v>
      </c>
      <c r="AL74" s="42">
        <v>0</v>
      </c>
      <c r="AM74" s="46">
        <v>1598919</v>
      </c>
      <c r="AN74" s="42">
        <v>802739</v>
      </c>
      <c r="AO74" s="42">
        <v>181599</v>
      </c>
      <c r="AP74" s="42">
        <v>614581</v>
      </c>
      <c r="AQ74" s="44">
        <v>1598919</v>
      </c>
    </row>
    <row r="75" spans="1:43" s="40" customFormat="1" ht="12.75">
      <c r="A75" s="62" t="s">
        <v>147</v>
      </c>
      <c r="B75" s="63" t="s">
        <v>60</v>
      </c>
      <c r="C75" s="49">
        <v>19500</v>
      </c>
      <c r="D75" s="42">
        <v>505763</v>
      </c>
      <c r="E75" s="42">
        <v>181831</v>
      </c>
      <c r="F75" s="42">
        <v>300</v>
      </c>
      <c r="G75" s="42">
        <v>687894</v>
      </c>
      <c r="H75" s="73">
        <v>21418</v>
      </c>
      <c r="I75" s="42">
        <v>65074</v>
      </c>
      <c r="J75" s="42">
        <v>16148</v>
      </c>
      <c r="K75" s="42">
        <v>1364</v>
      </c>
      <c r="L75" s="42">
        <v>23681</v>
      </c>
      <c r="M75" s="42">
        <v>42683</v>
      </c>
      <c r="N75" s="42">
        <v>150</v>
      </c>
      <c r="O75" s="42">
        <v>1966</v>
      </c>
      <c r="P75" s="42">
        <v>0</v>
      </c>
      <c r="Q75" s="42">
        <v>0</v>
      </c>
      <c r="R75" s="42">
        <v>3314</v>
      </c>
      <c r="S75" s="44">
        <v>154380</v>
      </c>
      <c r="T75" s="42">
        <v>0</v>
      </c>
      <c r="U75" s="42">
        <v>0</v>
      </c>
      <c r="V75" s="42">
        <v>0</v>
      </c>
      <c r="W75" s="42">
        <v>18370</v>
      </c>
      <c r="X75" s="42">
        <v>0</v>
      </c>
      <c r="Y75" s="42">
        <v>34754</v>
      </c>
      <c r="Z75" s="42">
        <v>6326</v>
      </c>
      <c r="AA75" s="42">
        <v>25341</v>
      </c>
      <c r="AB75" s="42">
        <v>25235</v>
      </c>
      <c r="AC75" s="42">
        <v>1088</v>
      </c>
      <c r="AD75" s="47">
        <f t="shared" si="3"/>
        <v>111114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92744</v>
      </c>
      <c r="AK75" s="42">
        <v>0</v>
      </c>
      <c r="AL75" s="42">
        <v>0</v>
      </c>
      <c r="AM75" s="46">
        <v>974806</v>
      </c>
      <c r="AN75" s="42">
        <v>687594</v>
      </c>
      <c r="AO75" s="42">
        <v>92744</v>
      </c>
      <c r="AP75" s="42">
        <v>194468</v>
      </c>
      <c r="AQ75" s="44">
        <v>974806</v>
      </c>
    </row>
    <row r="76" spans="1:43" s="40" customFormat="1" ht="12.75">
      <c r="A76" s="62" t="s">
        <v>148</v>
      </c>
      <c r="B76" s="63" t="s">
        <v>33</v>
      </c>
      <c r="C76" s="49">
        <v>19396</v>
      </c>
      <c r="D76" s="42">
        <v>1217191</v>
      </c>
      <c r="E76" s="42">
        <v>420156</v>
      </c>
      <c r="F76" s="42">
        <v>0</v>
      </c>
      <c r="G76" s="42">
        <v>1637347</v>
      </c>
      <c r="H76" s="73">
        <v>60937</v>
      </c>
      <c r="I76" s="42">
        <v>92734</v>
      </c>
      <c r="J76" s="42">
        <v>18548</v>
      </c>
      <c r="K76" s="42">
        <v>2582</v>
      </c>
      <c r="L76" s="42">
        <v>32762</v>
      </c>
      <c r="M76" s="42">
        <v>113867</v>
      </c>
      <c r="N76" s="42">
        <v>140093</v>
      </c>
      <c r="O76" s="42">
        <v>0</v>
      </c>
      <c r="P76" s="42">
        <v>0</v>
      </c>
      <c r="Q76" s="42">
        <v>0</v>
      </c>
      <c r="R76" s="42">
        <v>16297</v>
      </c>
      <c r="S76" s="44">
        <v>416883</v>
      </c>
      <c r="T76" s="42">
        <v>0</v>
      </c>
      <c r="U76" s="42">
        <v>0</v>
      </c>
      <c r="V76" s="42">
        <v>0</v>
      </c>
      <c r="W76" s="42">
        <v>12334</v>
      </c>
      <c r="X76" s="42">
        <v>1277</v>
      </c>
      <c r="Y76" s="42">
        <v>180744</v>
      </c>
      <c r="Z76" s="42">
        <v>16494</v>
      </c>
      <c r="AA76" s="42">
        <v>52388</v>
      </c>
      <c r="AB76" s="42">
        <v>30682</v>
      </c>
      <c r="AC76" s="42">
        <v>82582</v>
      </c>
      <c r="AD76" s="47">
        <v>518679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364167</v>
      </c>
      <c r="AK76" s="42">
        <v>0</v>
      </c>
      <c r="AL76" s="42">
        <v>0</v>
      </c>
      <c r="AM76" s="46">
        <v>2491668</v>
      </c>
      <c r="AN76" s="42">
        <v>1637347</v>
      </c>
      <c r="AO76" s="42">
        <v>362890</v>
      </c>
      <c r="AP76" s="42">
        <v>491431</v>
      </c>
      <c r="AQ76" s="44">
        <v>2491668</v>
      </c>
    </row>
    <row r="77" spans="1:43" s="40" customFormat="1" ht="12.75">
      <c r="A77" s="62" t="s">
        <v>149</v>
      </c>
      <c r="B77" s="63" t="s">
        <v>150</v>
      </c>
      <c r="C77" s="49">
        <v>19338</v>
      </c>
      <c r="D77" s="42">
        <v>401178</v>
      </c>
      <c r="E77" s="42">
        <v>157796</v>
      </c>
      <c r="F77" s="42">
        <v>0</v>
      </c>
      <c r="G77" s="42">
        <v>558974</v>
      </c>
      <c r="H77" s="73">
        <v>43758</v>
      </c>
      <c r="I77" s="42">
        <v>8773</v>
      </c>
      <c r="J77" s="42">
        <v>11802</v>
      </c>
      <c r="K77" s="42">
        <v>1200</v>
      </c>
      <c r="L77" s="42">
        <v>10572</v>
      </c>
      <c r="M77" s="42">
        <v>29850</v>
      </c>
      <c r="N77" s="42">
        <v>39947</v>
      </c>
      <c r="O77" s="42">
        <v>0</v>
      </c>
      <c r="P77" s="42">
        <v>0</v>
      </c>
      <c r="Q77" s="42">
        <v>0</v>
      </c>
      <c r="R77" s="42">
        <v>7548</v>
      </c>
      <c r="S77" s="44">
        <v>109692</v>
      </c>
      <c r="T77" s="42">
        <v>0</v>
      </c>
      <c r="U77" s="42">
        <v>0</v>
      </c>
      <c r="V77" s="42">
        <v>0</v>
      </c>
      <c r="W77" s="42">
        <v>9876</v>
      </c>
      <c r="X77" s="42">
        <v>4238</v>
      </c>
      <c r="Y77" s="42">
        <v>63255</v>
      </c>
      <c r="Z77" s="42">
        <v>6398</v>
      </c>
      <c r="AA77" s="42">
        <v>22623</v>
      </c>
      <c r="AB77" s="42">
        <v>18539</v>
      </c>
      <c r="AC77" s="42">
        <v>0</v>
      </c>
      <c r="AD77" s="47">
        <f aca="true" t="shared" si="4" ref="AD77:AD96">SUM(T77:AC77)</f>
        <v>124929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115053</v>
      </c>
      <c r="AK77" s="42">
        <v>0</v>
      </c>
      <c r="AL77" s="42">
        <v>0</v>
      </c>
      <c r="AM77" s="46">
        <v>837353</v>
      </c>
      <c r="AN77" s="42">
        <v>558974</v>
      </c>
      <c r="AO77" s="42">
        <v>110815</v>
      </c>
      <c r="AP77" s="42">
        <v>167564</v>
      </c>
      <c r="AQ77" s="44">
        <v>837353</v>
      </c>
    </row>
    <row r="78" spans="1:43" s="40" customFormat="1" ht="12.75">
      <c r="A78" s="62" t="s">
        <v>151</v>
      </c>
      <c r="B78" s="63" t="s">
        <v>152</v>
      </c>
      <c r="C78" s="49">
        <v>18822</v>
      </c>
      <c r="D78" s="42">
        <v>574311</v>
      </c>
      <c r="E78" s="42">
        <v>122891</v>
      </c>
      <c r="F78" s="42">
        <v>0</v>
      </c>
      <c r="G78" s="42">
        <v>697202</v>
      </c>
      <c r="H78" s="73">
        <v>24391</v>
      </c>
      <c r="I78" s="42">
        <v>54700</v>
      </c>
      <c r="J78" s="42">
        <v>38364</v>
      </c>
      <c r="K78" s="42">
        <v>1969</v>
      </c>
      <c r="L78" s="42">
        <v>19012</v>
      </c>
      <c r="M78" s="42">
        <v>54861</v>
      </c>
      <c r="N78" s="42">
        <v>2363</v>
      </c>
      <c r="O78" s="42">
        <v>0</v>
      </c>
      <c r="P78" s="42">
        <v>122706</v>
      </c>
      <c r="Q78" s="42">
        <v>0</v>
      </c>
      <c r="R78" s="42">
        <v>0</v>
      </c>
      <c r="S78" s="44">
        <v>293975</v>
      </c>
      <c r="T78" s="42">
        <v>0</v>
      </c>
      <c r="U78" s="42">
        <v>0</v>
      </c>
      <c r="V78" s="42">
        <v>0</v>
      </c>
      <c r="W78" s="42">
        <v>10808</v>
      </c>
      <c r="X78" s="42">
        <v>4663</v>
      </c>
      <c r="Y78" s="42">
        <v>67054</v>
      </c>
      <c r="Z78" s="42">
        <v>4454</v>
      </c>
      <c r="AA78" s="42">
        <v>35939</v>
      </c>
      <c r="AB78" s="42">
        <v>18400</v>
      </c>
      <c r="AC78" s="42">
        <v>0</v>
      </c>
      <c r="AD78" s="47">
        <f t="shared" si="4"/>
        <v>141318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130510</v>
      </c>
      <c r="AK78" s="42">
        <v>0</v>
      </c>
      <c r="AL78" s="42">
        <v>0</v>
      </c>
      <c r="AM78" s="46">
        <v>1156886</v>
      </c>
      <c r="AN78" s="42">
        <v>697202</v>
      </c>
      <c r="AO78" s="42">
        <v>125847</v>
      </c>
      <c r="AP78" s="42">
        <v>333837</v>
      </c>
      <c r="AQ78" s="44">
        <v>1156886</v>
      </c>
    </row>
    <row r="79" spans="1:43" s="40" customFormat="1" ht="12.75">
      <c r="A79" s="62" t="s">
        <v>153</v>
      </c>
      <c r="B79" s="63" t="s">
        <v>126</v>
      </c>
      <c r="C79" s="49">
        <v>18030</v>
      </c>
      <c r="D79" s="42">
        <v>748669</v>
      </c>
      <c r="E79" s="42">
        <v>130265</v>
      </c>
      <c r="F79" s="42">
        <v>0</v>
      </c>
      <c r="G79" s="42">
        <v>878934</v>
      </c>
      <c r="H79" s="73">
        <v>125914</v>
      </c>
      <c r="I79" s="42">
        <v>118176</v>
      </c>
      <c r="J79" s="42">
        <v>10992</v>
      </c>
      <c r="K79" s="42">
        <v>1091</v>
      </c>
      <c r="L79" s="42">
        <v>19922</v>
      </c>
      <c r="M79" s="42">
        <v>82389</v>
      </c>
      <c r="N79" s="42">
        <v>0</v>
      </c>
      <c r="O79" s="42">
        <v>0</v>
      </c>
      <c r="P79" s="42">
        <v>0</v>
      </c>
      <c r="Q79" s="42">
        <v>0</v>
      </c>
      <c r="R79" s="42">
        <v>20911</v>
      </c>
      <c r="S79" s="44">
        <v>253481</v>
      </c>
      <c r="T79" s="42">
        <v>198319</v>
      </c>
      <c r="U79" s="42">
        <v>0</v>
      </c>
      <c r="V79" s="42">
        <v>0</v>
      </c>
      <c r="W79" s="42">
        <v>27113</v>
      </c>
      <c r="X79" s="42">
        <v>0</v>
      </c>
      <c r="Y79" s="42">
        <v>88443</v>
      </c>
      <c r="Z79" s="42">
        <v>2364</v>
      </c>
      <c r="AA79" s="42">
        <v>44336</v>
      </c>
      <c r="AB79" s="42">
        <v>8000</v>
      </c>
      <c r="AC79" s="42">
        <v>0</v>
      </c>
      <c r="AD79" s="47">
        <f t="shared" si="4"/>
        <v>368575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143143</v>
      </c>
      <c r="AK79" s="42">
        <v>0</v>
      </c>
      <c r="AL79" s="42">
        <v>0</v>
      </c>
      <c r="AM79" s="46">
        <v>1626904</v>
      </c>
      <c r="AN79" s="42">
        <v>878934</v>
      </c>
      <c r="AO79" s="42">
        <v>143143</v>
      </c>
      <c r="AP79" s="42">
        <v>604827</v>
      </c>
      <c r="AQ79" s="44">
        <v>1626904</v>
      </c>
    </row>
    <row r="80" spans="1:43" s="40" customFormat="1" ht="12.75">
      <c r="A80" s="62" t="s">
        <v>154</v>
      </c>
      <c r="B80" s="63" t="s">
        <v>155</v>
      </c>
      <c r="C80" s="49">
        <v>17797</v>
      </c>
      <c r="D80" s="42">
        <v>484782</v>
      </c>
      <c r="E80" s="42">
        <v>85102</v>
      </c>
      <c r="F80" s="42">
        <v>30</v>
      </c>
      <c r="G80" s="42">
        <v>569914</v>
      </c>
      <c r="H80" s="73">
        <v>15176</v>
      </c>
      <c r="I80" s="42">
        <v>0</v>
      </c>
      <c r="J80" s="42">
        <v>6311</v>
      </c>
      <c r="K80" s="42">
        <v>177</v>
      </c>
      <c r="L80" s="42">
        <v>14712</v>
      </c>
      <c r="M80" s="42">
        <v>53825</v>
      </c>
      <c r="N80" s="42">
        <v>31849</v>
      </c>
      <c r="O80" s="42">
        <v>0</v>
      </c>
      <c r="P80" s="42">
        <v>0</v>
      </c>
      <c r="Q80" s="42">
        <v>0</v>
      </c>
      <c r="R80" s="42">
        <v>12709</v>
      </c>
      <c r="S80" s="44">
        <v>119583</v>
      </c>
      <c r="T80" s="42">
        <v>0</v>
      </c>
      <c r="U80" s="42">
        <v>0</v>
      </c>
      <c r="V80" s="42">
        <v>0</v>
      </c>
      <c r="W80" s="42">
        <v>6584</v>
      </c>
      <c r="X80" s="42">
        <v>0</v>
      </c>
      <c r="Y80" s="42">
        <v>60108</v>
      </c>
      <c r="Z80" s="42">
        <v>4805</v>
      </c>
      <c r="AA80" s="42">
        <v>19402</v>
      </c>
      <c r="AB80" s="42">
        <v>22932</v>
      </c>
      <c r="AC80" s="42">
        <v>0</v>
      </c>
      <c r="AD80" s="47">
        <f t="shared" si="4"/>
        <v>113831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107247</v>
      </c>
      <c r="AK80" s="42">
        <v>3273</v>
      </c>
      <c r="AL80" s="42">
        <v>3273</v>
      </c>
      <c r="AM80" s="46">
        <v>818504</v>
      </c>
      <c r="AN80" s="42">
        <v>569884</v>
      </c>
      <c r="AO80" s="42">
        <v>107247</v>
      </c>
      <c r="AP80" s="42">
        <v>144646</v>
      </c>
      <c r="AQ80" s="44">
        <v>821777</v>
      </c>
    </row>
    <row r="81" spans="1:43" s="40" customFormat="1" ht="12.75">
      <c r="A81" s="62" t="s">
        <v>156</v>
      </c>
      <c r="B81" s="63" t="s">
        <v>100</v>
      </c>
      <c r="C81" s="49">
        <v>17240</v>
      </c>
      <c r="D81" s="42">
        <v>394674</v>
      </c>
      <c r="E81" s="42">
        <v>166438</v>
      </c>
      <c r="F81" s="42">
        <v>0</v>
      </c>
      <c r="G81" s="42">
        <v>561112</v>
      </c>
      <c r="H81" s="73">
        <v>22841</v>
      </c>
      <c r="I81" s="42">
        <v>71605</v>
      </c>
      <c r="J81" s="42">
        <v>8244</v>
      </c>
      <c r="K81" s="42">
        <v>16757</v>
      </c>
      <c r="L81" s="42">
        <v>8154</v>
      </c>
      <c r="M81" s="42">
        <v>21027</v>
      </c>
      <c r="N81" s="42">
        <v>18073</v>
      </c>
      <c r="O81" s="42">
        <v>0</v>
      </c>
      <c r="P81" s="42">
        <v>0</v>
      </c>
      <c r="Q81" s="42">
        <v>0</v>
      </c>
      <c r="R81" s="42">
        <v>2713</v>
      </c>
      <c r="S81" s="44">
        <v>146573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38990</v>
      </c>
      <c r="Z81" s="42">
        <v>2257</v>
      </c>
      <c r="AA81" s="42">
        <v>7666</v>
      </c>
      <c r="AB81" s="42">
        <v>23667</v>
      </c>
      <c r="AC81" s="42">
        <v>0</v>
      </c>
      <c r="AD81" s="47">
        <f t="shared" si="4"/>
        <v>72580</v>
      </c>
      <c r="AE81" s="42">
        <v>1030</v>
      </c>
      <c r="AF81" s="42">
        <v>0</v>
      </c>
      <c r="AG81" s="42">
        <v>105</v>
      </c>
      <c r="AH81" s="42">
        <v>139</v>
      </c>
      <c r="AI81" s="42">
        <v>0</v>
      </c>
      <c r="AJ81" s="42">
        <v>72580</v>
      </c>
      <c r="AK81" s="42">
        <v>1274</v>
      </c>
      <c r="AL81" s="42">
        <v>0</v>
      </c>
      <c r="AM81" s="46">
        <v>803106</v>
      </c>
      <c r="AN81" s="42">
        <v>561112</v>
      </c>
      <c r="AO81" s="42">
        <v>73854</v>
      </c>
      <c r="AP81" s="42">
        <v>169414</v>
      </c>
      <c r="AQ81" s="44">
        <v>804380</v>
      </c>
    </row>
    <row r="82" spans="1:43" s="40" customFormat="1" ht="12.75">
      <c r="A82" s="62" t="s">
        <v>157</v>
      </c>
      <c r="B82" s="63" t="s">
        <v>130</v>
      </c>
      <c r="C82" s="49">
        <v>16557</v>
      </c>
      <c r="D82" s="42">
        <v>681554</v>
      </c>
      <c r="E82" s="42">
        <v>147177</v>
      </c>
      <c r="F82" s="42">
        <v>0</v>
      </c>
      <c r="G82" s="42">
        <v>828731</v>
      </c>
      <c r="H82" s="73">
        <v>55812</v>
      </c>
      <c r="I82" s="42">
        <v>80103</v>
      </c>
      <c r="J82" s="42">
        <v>38861</v>
      </c>
      <c r="K82" s="42">
        <v>547</v>
      </c>
      <c r="L82" s="42">
        <v>20553</v>
      </c>
      <c r="M82" s="42">
        <v>110430</v>
      </c>
      <c r="N82" s="42">
        <v>59105</v>
      </c>
      <c r="O82" s="42">
        <v>6001</v>
      </c>
      <c r="P82" s="42">
        <v>0</v>
      </c>
      <c r="Q82" s="42">
        <v>0</v>
      </c>
      <c r="R82" s="42">
        <v>142038</v>
      </c>
      <c r="S82" s="44">
        <v>457638</v>
      </c>
      <c r="T82" s="42">
        <v>0</v>
      </c>
      <c r="U82" s="42">
        <v>0</v>
      </c>
      <c r="V82" s="42">
        <v>9599</v>
      </c>
      <c r="W82" s="42">
        <v>40004</v>
      </c>
      <c r="X82" s="42">
        <v>483</v>
      </c>
      <c r="Y82" s="42">
        <v>58451</v>
      </c>
      <c r="Z82" s="42">
        <v>5831</v>
      </c>
      <c r="AA82" s="42">
        <v>52943</v>
      </c>
      <c r="AB82" s="42">
        <v>42811</v>
      </c>
      <c r="AC82" s="42">
        <v>0</v>
      </c>
      <c r="AD82" s="47">
        <f t="shared" si="4"/>
        <v>210122</v>
      </c>
      <c r="AE82" s="42">
        <v>5169</v>
      </c>
      <c r="AF82" s="42">
        <v>0</v>
      </c>
      <c r="AG82" s="42">
        <v>2455</v>
      </c>
      <c r="AH82" s="42">
        <v>450</v>
      </c>
      <c r="AI82" s="42">
        <v>44</v>
      </c>
      <c r="AJ82" s="42">
        <v>160519</v>
      </c>
      <c r="AK82" s="42">
        <v>8118</v>
      </c>
      <c r="AL82" s="42">
        <v>0</v>
      </c>
      <c r="AM82" s="46">
        <v>1552303</v>
      </c>
      <c r="AN82" s="42">
        <v>828731</v>
      </c>
      <c r="AO82" s="42">
        <v>168154</v>
      </c>
      <c r="AP82" s="42">
        <v>563536</v>
      </c>
      <c r="AQ82" s="44">
        <v>1560421</v>
      </c>
    </row>
    <row r="83" spans="1:43" s="40" customFormat="1" ht="12.75">
      <c r="A83" s="62" t="s">
        <v>158</v>
      </c>
      <c r="B83" s="63" t="s">
        <v>159</v>
      </c>
      <c r="C83" s="49">
        <v>16391</v>
      </c>
      <c r="D83" s="42">
        <v>871361</v>
      </c>
      <c r="E83" s="42">
        <v>298209</v>
      </c>
      <c r="F83" s="42">
        <v>0</v>
      </c>
      <c r="G83" s="42">
        <v>1169570</v>
      </c>
      <c r="H83" s="73">
        <v>41465</v>
      </c>
      <c r="I83" s="42">
        <v>54765</v>
      </c>
      <c r="J83" s="42">
        <v>20433</v>
      </c>
      <c r="K83" s="42">
        <v>2395</v>
      </c>
      <c r="L83" s="42">
        <v>27867</v>
      </c>
      <c r="M83" s="42">
        <v>61978</v>
      </c>
      <c r="N83" s="42">
        <v>18266</v>
      </c>
      <c r="O83" s="42">
        <v>3413</v>
      </c>
      <c r="P83" s="42">
        <v>0</v>
      </c>
      <c r="Q83" s="42">
        <v>0</v>
      </c>
      <c r="R83" s="42">
        <v>8057</v>
      </c>
      <c r="S83" s="44">
        <v>197174</v>
      </c>
      <c r="T83" s="42">
        <v>0</v>
      </c>
      <c r="U83" s="42">
        <v>0</v>
      </c>
      <c r="V83" s="42">
        <v>0</v>
      </c>
      <c r="W83" s="42">
        <v>4230</v>
      </c>
      <c r="X83" s="42">
        <v>2663</v>
      </c>
      <c r="Y83" s="42">
        <v>83359</v>
      </c>
      <c r="Z83" s="42">
        <v>8931</v>
      </c>
      <c r="AA83" s="42">
        <v>58838</v>
      </c>
      <c r="AB83" s="42">
        <v>22746</v>
      </c>
      <c r="AC83" s="42">
        <v>0</v>
      </c>
      <c r="AD83" s="47">
        <f t="shared" si="4"/>
        <v>180767</v>
      </c>
      <c r="AE83" s="42">
        <v>1851</v>
      </c>
      <c r="AF83" s="42">
        <v>0</v>
      </c>
      <c r="AG83" s="42">
        <v>1946</v>
      </c>
      <c r="AH83" s="42">
        <v>0</v>
      </c>
      <c r="AI83" s="42">
        <v>0</v>
      </c>
      <c r="AJ83" s="42">
        <v>176537</v>
      </c>
      <c r="AK83" s="42">
        <v>3797</v>
      </c>
      <c r="AL83" s="42">
        <v>0</v>
      </c>
      <c r="AM83" s="46">
        <v>1588976</v>
      </c>
      <c r="AN83" s="42">
        <v>1169570</v>
      </c>
      <c r="AO83" s="42">
        <v>177671</v>
      </c>
      <c r="AP83" s="42">
        <v>245532</v>
      </c>
      <c r="AQ83" s="44">
        <v>1592773</v>
      </c>
    </row>
    <row r="84" spans="1:43" s="40" customFormat="1" ht="12.75">
      <c r="A84" s="62" t="s">
        <v>160</v>
      </c>
      <c r="B84" s="63" t="s">
        <v>161</v>
      </c>
      <c r="C84" s="49">
        <v>15936</v>
      </c>
      <c r="D84" s="42">
        <v>750484</v>
      </c>
      <c r="E84" s="42">
        <v>278581</v>
      </c>
      <c r="F84" s="42">
        <v>0</v>
      </c>
      <c r="G84" s="42">
        <v>1029065</v>
      </c>
      <c r="H84" s="73">
        <v>14920</v>
      </c>
      <c r="I84" s="42">
        <v>47391</v>
      </c>
      <c r="J84" s="42">
        <v>21478</v>
      </c>
      <c r="K84" s="42">
        <v>259</v>
      </c>
      <c r="L84" s="42">
        <v>17547</v>
      </c>
      <c r="M84" s="42">
        <v>35696</v>
      </c>
      <c r="N84" s="42">
        <v>71546</v>
      </c>
      <c r="O84" s="42">
        <v>638</v>
      </c>
      <c r="P84" s="42">
        <v>0</v>
      </c>
      <c r="Q84" s="42">
        <v>0</v>
      </c>
      <c r="R84" s="42">
        <v>4998</v>
      </c>
      <c r="S84" s="44">
        <v>199553</v>
      </c>
      <c r="T84" s="42">
        <v>0</v>
      </c>
      <c r="U84" s="42">
        <v>0</v>
      </c>
      <c r="V84" s="42">
        <v>4822</v>
      </c>
      <c r="W84" s="42">
        <v>12339</v>
      </c>
      <c r="X84" s="42">
        <v>0</v>
      </c>
      <c r="Y84" s="42">
        <v>92262</v>
      </c>
      <c r="Z84" s="42">
        <v>6733</v>
      </c>
      <c r="AA84" s="42">
        <v>46850</v>
      </c>
      <c r="AB84" s="42">
        <v>49224</v>
      </c>
      <c r="AC84" s="42">
        <v>0</v>
      </c>
      <c r="AD84" s="47">
        <f t="shared" si="4"/>
        <v>212230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195069</v>
      </c>
      <c r="AK84" s="42">
        <v>0</v>
      </c>
      <c r="AL84" s="42">
        <v>0</v>
      </c>
      <c r="AM84" s="46">
        <v>1455768</v>
      </c>
      <c r="AN84" s="42">
        <v>1029065</v>
      </c>
      <c r="AO84" s="42">
        <v>195069</v>
      </c>
      <c r="AP84" s="42">
        <v>231634</v>
      </c>
      <c r="AQ84" s="44">
        <v>1455768</v>
      </c>
    </row>
    <row r="85" spans="1:43" s="40" customFormat="1" ht="12.75">
      <c r="A85" s="62" t="s">
        <v>398</v>
      </c>
      <c r="B85" s="63" t="s">
        <v>162</v>
      </c>
      <c r="C85" s="49">
        <v>15901</v>
      </c>
      <c r="D85" s="42">
        <v>200938</v>
      </c>
      <c r="E85" s="42">
        <v>67704</v>
      </c>
      <c r="F85" s="42">
        <v>0</v>
      </c>
      <c r="G85" s="42">
        <v>268642</v>
      </c>
      <c r="H85" s="73">
        <v>39191</v>
      </c>
      <c r="I85" s="42">
        <v>19672</v>
      </c>
      <c r="J85" s="42">
        <v>3602</v>
      </c>
      <c r="K85" s="42">
        <v>5139</v>
      </c>
      <c r="L85" s="42">
        <v>6573</v>
      </c>
      <c r="M85" s="42">
        <v>8292</v>
      </c>
      <c r="N85" s="42">
        <v>162</v>
      </c>
      <c r="O85" s="42">
        <v>0</v>
      </c>
      <c r="P85" s="42">
        <v>0</v>
      </c>
      <c r="Q85" s="42">
        <v>24305</v>
      </c>
      <c r="R85" s="42">
        <v>0</v>
      </c>
      <c r="S85" s="44">
        <v>67745</v>
      </c>
      <c r="T85" s="42">
        <v>0</v>
      </c>
      <c r="U85" s="42">
        <v>0</v>
      </c>
      <c r="V85" s="42">
        <v>0</v>
      </c>
      <c r="W85" s="42">
        <v>7900</v>
      </c>
      <c r="X85" s="42">
        <v>20290</v>
      </c>
      <c r="Y85" s="42">
        <v>34541</v>
      </c>
      <c r="Z85" s="42">
        <v>2836</v>
      </c>
      <c r="AA85" s="42">
        <v>2653</v>
      </c>
      <c r="AB85" s="42">
        <v>19378</v>
      </c>
      <c r="AC85" s="42">
        <v>0</v>
      </c>
      <c r="AD85" s="47">
        <f t="shared" si="4"/>
        <v>87598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79698</v>
      </c>
      <c r="AK85" s="42">
        <v>0</v>
      </c>
      <c r="AL85" s="42">
        <v>0</v>
      </c>
      <c r="AM85" s="46">
        <v>463176</v>
      </c>
      <c r="AN85" s="42">
        <v>268642</v>
      </c>
      <c r="AO85" s="42">
        <v>59408</v>
      </c>
      <c r="AP85" s="42">
        <v>135126</v>
      </c>
      <c r="AQ85" s="44">
        <v>463176</v>
      </c>
    </row>
    <row r="86" spans="1:43" s="40" customFormat="1" ht="12.75">
      <c r="A86" s="62" t="s">
        <v>163</v>
      </c>
      <c r="B86" s="63" t="s">
        <v>164</v>
      </c>
      <c r="C86" s="49">
        <v>15323</v>
      </c>
      <c r="D86" s="42">
        <v>489277</v>
      </c>
      <c r="E86" s="42">
        <v>141513</v>
      </c>
      <c r="F86" s="42">
        <v>0</v>
      </c>
      <c r="G86" s="42">
        <v>630790</v>
      </c>
      <c r="H86" s="73">
        <v>21112</v>
      </c>
      <c r="I86" s="42">
        <v>58034</v>
      </c>
      <c r="J86" s="42">
        <v>10901</v>
      </c>
      <c r="K86" s="42">
        <v>5604</v>
      </c>
      <c r="L86" s="42">
        <v>21282</v>
      </c>
      <c r="M86" s="42">
        <v>62230</v>
      </c>
      <c r="N86" s="42">
        <v>43751</v>
      </c>
      <c r="O86" s="42">
        <v>871</v>
      </c>
      <c r="P86" s="42">
        <v>0</v>
      </c>
      <c r="Q86" s="42">
        <v>35000</v>
      </c>
      <c r="R86" s="42">
        <v>12655</v>
      </c>
      <c r="S86" s="44">
        <v>250328</v>
      </c>
      <c r="T86" s="42">
        <v>0</v>
      </c>
      <c r="U86" s="42">
        <v>0</v>
      </c>
      <c r="V86" s="42">
        <v>0</v>
      </c>
      <c r="W86" s="42">
        <v>2658</v>
      </c>
      <c r="X86" s="42">
        <v>8841</v>
      </c>
      <c r="Y86" s="42">
        <v>26613</v>
      </c>
      <c r="Z86" s="42">
        <v>2398</v>
      </c>
      <c r="AA86" s="42">
        <v>6853</v>
      </c>
      <c r="AB86" s="42">
        <v>44882</v>
      </c>
      <c r="AC86" s="42">
        <v>882</v>
      </c>
      <c r="AD86" s="47">
        <f t="shared" si="4"/>
        <v>93127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90469</v>
      </c>
      <c r="AK86" s="42">
        <v>0</v>
      </c>
      <c r="AL86" s="42">
        <v>0</v>
      </c>
      <c r="AM86" s="46">
        <v>995357</v>
      </c>
      <c r="AN86" s="42">
        <v>630790</v>
      </c>
      <c r="AO86" s="42">
        <v>81628</v>
      </c>
      <c r="AP86" s="42">
        <v>282939</v>
      </c>
      <c r="AQ86" s="44">
        <v>995357</v>
      </c>
    </row>
    <row r="87" spans="1:43" s="40" customFormat="1" ht="12.75">
      <c r="A87" s="62" t="s">
        <v>165</v>
      </c>
      <c r="B87" s="63" t="s">
        <v>166</v>
      </c>
      <c r="C87" s="49">
        <v>15242</v>
      </c>
      <c r="D87" s="43">
        <v>274881</v>
      </c>
      <c r="E87" s="43">
        <v>18466</v>
      </c>
      <c r="F87" s="43">
        <v>0</v>
      </c>
      <c r="G87" s="43">
        <v>293347</v>
      </c>
      <c r="H87" s="75">
        <v>5359</v>
      </c>
      <c r="I87" s="43">
        <v>35155</v>
      </c>
      <c r="J87" s="43">
        <v>12158</v>
      </c>
      <c r="K87" s="43">
        <v>4363</v>
      </c>
      <c r="L87" s="43">
        <v>10086</v>
      </c>
      <c r="M87" s="43">
        <v>23252</v>
      </c>
      <c r="N87" s="43">
        <v>45000</v>
      </c>
      <c r="O87" s="43">
        <v>0</v>
      </c>
      <c r="P87" s="43">
        <v>0</v>
      </c>
      <c r="Q87" s="43">
        <v>0</v>
      </c>
      <c r="R87" s="43">
        <v>0</v>
      </c>
      <c r="S87" s="45">
        <v>130014</v>
      </c>
      <c r="T87" s="43">
        <v>0</v>
      </c>
      <c r="U87" s="43">
        <v>0</v>
      </c>
      <c r="V87" s="43">
        <v>0</v>
      </c>
      <c r="W87" s="43">
        <v>504</v>
      </c>
      <c r="X87" s="43">
        <v>0</v>
      </c>
      <c r="Y87" s="43">
        <v>31113</v>
      </c>
      <c r="Z87" s="43">
        <v>4410</v>
      </c>
      <c r="AA87" s="43">
        <v>4608</v>
      </c>
      <c r="AB87" s="43">
        <v>35093</v>
      </c>
      <c r="AC87" s="43">
        <v>264</v>
      </c>
      <c r="AD87" s="47">
        <f t="shared" si="4"/>
        <v>75992</v>
      </c>
      <c r="AE87" s="43">
        <v>48</v>
      </c>
      <c r="AF87" s="43">
        <v>0</v>
      </c>
      <c r="AG87" s="43">
        <v>0</v>
      </c>
      <c r="AH87" s="43">
        <v>0</v>
      </c>
      <c r="AI87" s="43">
        <v>0</v>
      </c>
      <c r="AJ87" s="43">
        <v>75488</v>
      </c>
      <c r="AK87" s="43">
        <v>48</v>
      </c>
      <c r="AL87" s="43">
        <v>0</v>
      </c>
      <c r="AM87" s="48">
        <v>504712</v>
      </c>
      <c r="AN87" s="43">
        <v>293347</v>
      </c>
      <c r="AO87" s="43">
        <v>75536</v>
      </c>
      <c r="AP87" s="43">
        <v>135877</v>
      </c>
      <c r="AQ87" s="45">
        <v>504760</v>
      </c>
    </row>
    <row r="88" spans="1:43" s="40" customFormat="1" ht="12.75">
      <c r="A88" s="62" t="s">
        <v>167</v>
      </c>
      <c r="B88" s="63" t="s">
        <v>168</v>
      </c>
      <c r="C88" s="49">
        <v>15014</v>
      </c>
      <c r="D88" s="42">
        <v>252270</v>
      </c>
      <c r="E88" s="42">
        <v>59036</v>
      </c>
      <c r="F88" s="42">
        <v>0</v>
      </c>
      <c r="G88" s="42">
        <v>311306</v>
      </c>
      <c r="H88" s="73">
        <v>8889</v>
      </c>
      <c r="I88" s="42">
        <v>30366</v>
      </c>
      <c r="J88" s="42">
        <v>10051</v>
      </c>
      <c r="K88" s="42">
        <v>665</v>
      </c>
      <c r="L88" s="42">
        <v>7526</v>
      </c>
      <c r="M88" s="42">
        <v>26894</v>
      </c>
      <c r="N88" s="42">
        <v>22085</v>
      </c>
      <c r="O88" s="42">
        <v>0</v>
      </c>
      <c r="P88" s="42">
        <v>0</v>
      </c>
      <c r="Q88" s="42">
        <v>0</v>
      </c>
      <c r="R88" s="42">
        <v>1930</v>
      </c>
      <c r="S88" s="44">
        <v>99517</v>
      </c>
      <c r="T88" s="42">
        <v>0</v>
      </c>
      <c r="U88" s="42">
        <v>0</v>
      </c>
      <c r="V88" s="42">
        <v>0</v>
      </c>
      <c r="W88" s="42">
        <v>484</v>
      </c>
      <c r="X88" s="42">
        <v>1221</v>
      </c>
      <c r="Y88" s="42">
        <v>24157</v>
      </c>
      <c r="Z88" s="42">
        <v>2286</v>
      </c>
      <c r="AA88" s="42">
        <v>7181</v>
      </c>
      <c r="AB88" s="42">
        <v>5115</v>
      </c>
      <c r="AC88" s="42">
        <v>5345</v>
      </c>
      <c r="AD88" s="47">
        <f t="shared" si="4"/>
        <v>45789</v>
      </c>
      <c r="AE88" s="42">
        <v>68</v>
      </c>
      <c r="AF88" s="42">
        <v>0</v>
      </c>
      <c r="AG88" s="42">
        <v>607</v>
      </c>
      <c r="AH88" s="42">
        <v>431</v>
      </c>
      <c r="AI88" s="42">
        <v>0</v>
      </c>
      <c r="AJ88" s="42">
        <v>45305</v>
      </c>
      <c r="AK88" s="42">
        <v>1406</v>
      </c>
      <c r="AL88" s="42">
        <v>300</v>
      </c>
      <c r="AM88" s="46">
        <v>465501</v>
      </c>
      <c r="AN88" s="42">
        <v>311306</v>
      </c>
      <c r="AO88" s="42">
        <v>45190</v>
      </c>
      <c r="AP88" s="42">
        <v>110411</v>
      </c>
      <c r="AQ88" s="44">
        <v>466907</v>
      </c>
    </row>
    <row r="89" spans="1:43" s="40" customFormat="1" ht="12.75">
      <c r="A89" s="62" t="s">
        <v>169</v>
      </c>
      <c r="B89" s="63" t="s">
        <v>170</v>
      </c>
      <c r="C89" s="49">
        <v>14437</v>
      </c>
      <c r="D89" s="42">
        <v>413369</v>
      </c>
      <c r="E89" s="42">
        <v>55288</v>
      </c>
      <c r="F89" s="42">
        <v>0</v>
      </c>
      <c r="G89" s="42">
        <v>468657</v>
      </c>
      <c r="H89" s="73">
        <v>26500</v>
      </c>
      <c r="I89" s="42">
        <v>49984</v>
      </c>
      <c r="J89" s="42">
        <v>21417</v>
      </c>
      <c r="K89" s="42">
        <v>3045</v>
      </c>
      <c r="L89" s="42">
        <v>20685</v>
      </c>
      <c r="M89" s="42">
        <v>58764</v>
      </c>
      <c r="N89" s="42">
        <v>59067</v>
      </c>
      <c r="O89" s="42">
        <v>0</v>
      </c>
      <c r="P89" s="42">
        <v>0</v>
      </c>
      <c r="Q89" s="42">
        <v>0</v>
      </c>
      <c r="R89" s="42">
        <v>1498</v>
      </c>
      <c r="S89" s="44">
        <v>214460</v>
      </c>
      <c r="T89" s="42">
        <v>0</v>
      </c>
      <c r="U89" s="42">
        <v>0</v>
      </c>
      <c r="V89" s="42">
        <v>0</v>
      </c>
      <c r="W89" s="42">
        <v>18024</v>
      </c>
      <c r="X89" s="42">
        <v>2081</v>
      </c>
      <c r="Y89" s="42">
        <v>36133</v>
      </c>
      <c r="Z89" s="42">
        <v>2207</v>
      </c>
      <c r="AA89" s="42">
        <v>6208</v>
      </c>
      <c r="AB89" s="42">
        <v>17958</v>
      </c>
      <c r="AC89" s="42">
        <v>2887</v>
      </c>
      <c r="AD89" s="47">
        <f t="shared" si="4"/>
        <v>85498</v>
      </c>
      <c r="AE89" s="42">
        <v>1444</v>
      </c>
      <c r="AF89" s="42">
        <v>0</v>
      </c>
      <c r="AG89" s="42">
        <v>289</v>
      </c>
      <c r="AH89" s="42">
        <v>0</v>
      </c>
      <c r="AI89" s="42">
        <v>0</v>
      </c>
      <c r="AJ89" s="42">
        <v>67474</v>
      </c>
      <c r="AK89" s="42">
        <v>1733</v>
      </c>
      <c r="AL89" s="42">
        <v>0</v>
      </c>
      <c r="AM89" s="46">
        <v>795115</v>
      </c>
      <c r="AN89" s="42">
        <v>468657</v>
      </c>
      <c r="AO89" s="42">
        <v>67126</v>
      </c>
      <c r="AP89" s="42">
        <v>261065</v>
      </c>
      <c r="AQ89" s="44">
        <v>796848</v>
      </c>
    </row>
    <row r="90" spans="1:43" s="40" customFormat="1" ht="12.75">
      <c r="A90" s="62" t="s">
        <v>171</v>
      </c>
      <c r="B90" s="63" t="s">
        <v>172</v>
      </c>
      <c r="C90" s="49">
        <v>13665</v>
      </c>
      <c r="D90" s="42">
        <v>814905</v>
      </c>
      <c r="E90" s="42">
        <v>159299</v>
      </c>
      <c r="F90" s="42">
        <v>0</v>
      </c>
      <c r="G90" s="42">
        <v>974204</v>
      </c>
      <c r="H90" s="73">
        <v>32836</v>
      </c>
      <c r="I90" s="42">
        <v>105872</v>
      </c>
      <c r="J90" s="42">
        <v>13042</v>
      </c>
      <c r="K90" s="42">
        <v>215</v>
      </c>
      <c r="L90" s="42">
        <v>40000</v>
      </c>
      <c r="M90" s="42">
        <v>43856</v>
      </c>
      <c r="N90" s="42">
        <v>22757</v>
      </c>
      <c r="O90" s="42">
        <v>0</v>
      </c>
      <c r="P90" s="42">
        <v>0</v>
      </c>
      <c r="Q90" s="42">
        <v>0</v>
      </c>
      <c r="R90" s="42">
        <v>7627</v>
      </c>
      <c r="S90" s="44">
        <v>233369</v>
      </c>
      <c r="T90" s="42">
        <v>0</v>
      </c>
      <c r="U90" s="42">
        <v>0</v>
      </c>
      <c r="V90" s="42">
        <v>0</v>
      </c>
      <c r="W90" s="42">
        <v>30146</v>
      </c>
      <c r="X90" s="42">
        <v>0</v>
      </c>
      <c r="Y90" s="42">
        <v>82045</v>
      </c>
      <c r="Z90" s="42">
        <v>4287</v>
      </c>
      <c r="AA90" s="42">
        <v>22727</v>
      </c>
      <c r="AB90" s="42">
        <v>15414</v>
      </c>
      <c r="AC90" s="42">
        <v>8895</v>
      </c>
      <c r="AD90" s="47">
        <f t="shared" si="4"/>
        <v>163514</v>
      </c>
      <c r="AE90" s="42">
        <v>2313</v>
      </c>
      <c r="AF90" s="42">
        <v>20</v>
      </c>
      <c r="AG90" s="42">
        <v>670</v>
      </c>
      <c r="AH90" s="42">
        <v>4129</v>
      </c>
      <c r="AI90" s="42">
        <v>2440</v>
      </c>
      <c r="AJ90" s="42">
        <v>133368</v>
      </c>
      <c r="AK90" s="42">
        <v>9572</v>
      </c>
      <c r="AL90" s="42">
        <v>0</v>
      </c>
      <c r="AM90" s="46">
        <v>1403923</v>
      </c>
      <c r="AN90" s="42">
        <v>974204</v>
      </c>
      <c r="AO90" s="42">
        <v>142940</v>
      </c>
      <c r="AP90" s="42">
        <v>296351</v>
      </c>
      <c r="AQ90" s="44">
        <v>1413495</v>
      </c>
    </row>
    <row r="91" spans="1:43" s="40" customFormat="1" ht="12.75">
      <c r="A91" s="62" t="s">
        <v>173</v>
      </c>
      <c r="B91" s="63" t="s">
        <v>68</v>
      </c>
      <c r="C91" s="49">
        <v>12973</v>
      </c>
      <c r="D91" s="42">
        <v>282802</v>
      </c>
      <c r="E91" s="42">
        <v>44420</v>
      </c>
      <c r="F91" s="42">
        <v>16250</v>
      </c>
      <c r="G91" s="42">
        <v>343472</v>
      </c>
      <c r="H91" s="73">
        <v>15807</v>
      </c>
      <c r="I91" s="42">
        <v>11882</v>
      </c>
      <c r="J91" s="42">
        <v>10649</v>
      </c>
      <c r="K91" s="42">
        <v>1163</v>
      </c>
      <c r="L91" s="42">
        <v>14972</v>
      </c>
      <c r="M91" s="42">
        <v>51797</v>
      </c>
      <c r="N91" s="42">
        <v>69112</v>
      </c>
      <c r="O91" s="42">
        <v>8029</v>
      </c>
      <c r="P91" s="42">
        <v>0</v>
      </c>
      <c r="Q91" s="42">
        <v>0</v>
      </c>
      <c r="R91" s="42">
        <v>6183</v>
      </c>
      <c r="S91" s="44">
        <v>173787</v>
      </c>
      <c r="T91" s="42">
        <v>0</v>
      </c>
      <c r="U91" s="42">
        <v>0</v>
      </c>
      <c r="V91" s="42">
        <v>0</v>
      </c>
      <c r="W91" s="42">
        <v>2376</v>
      </c>
      <c r="X91" s="42">
        <v>2500</v>
      </c>
      <c r="Y91" s="42">
        <v>49699</v>
      </c>
      <c r="Z91" s="42">
        <v>4770</v>
      </c>
      <c r="AA91" s="42">
        <v>17661</v>
      </c>
      <c r="AB91" s="42">
        <v>7376</v>
      </c>
      <c r="AC91" s="42">
        <v>6500</v>
      </c>
      <c r="AD91" s="47">
        <f t="shared" si="4"/>
        <v>90882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88506</v>
      </c>
      <c r="AK91" s="42">
        <v>500</v>
      </c>
      <c r="AL91" s="42">
        <v>500</v>
      </c>
      <c r="AM91" s="46">
        <v>623948</v>
      </c>
      <c r="AN91" s="42">
        <v>327222</v>
      </c>
      <c r="AO91" s="42">
        <v>86006</v>
      </c>
      <c r="AP91" s="42">
        <v>211220</v>
      </c>
      <c r="AQ91" s="44">
        <v>624448</v>
      </c>
    </row>
    <row r="92" spans="1:43" s="40" customFormat="1" ht="12.75">
      <c r="A92" s="62" t="s">
        <v>174</v>
      </c>
      <c r="B92" s="63" t="s">
        <v>175</v>
      </c>
      <c r="C92" s="49">
        <v>12845</v>
      </c>
      <c r="D92" s="42">
        <v>217600</v>
      </c>
      <c r="E92" s="42">
        <v>25310</v>
      </c>
      <c r="F92" s="42">
        <v>0</v>
      </c>
      <c r="G92" s="42">
        <v>242910</v>
      </c>
      <c r="H92" s="73">
        <v>7180</v>
      </c>
      <c r="I92" s="42">
        <v>86614</v>
      </c>
      <c r="J92" s="42">
        <v>7047</v>
      </c>
      <c r="K92" s="42">
        <v>3550</v>
      </c>
      <c r="L92" s="42">
        <v>10648</v>
      </c>
      <c r="M92" s="42">
        <v>16267</v>
      </c>
      <c r="N92" s="42">
        <v>19511</v>
      </c>
      <c r="O92" s="42">
        <v>9900</v>
      </c>
      <c r="P92" s="42">
        <v>0</v>
      </c>
      <c r="Q92" s="42">
        <v>0</v>
      </c>
      <c r="R92" s="42">
        <v>921</v>
      </c>
      <c r="S92" s="44">
        <v>154458</v>
      </c>
      <c r="T92" s="42">
        <v>0</v>
      </c>
      <c r="U92" s="42">
        <v>0</v>
      </c>
      <c r="V92" s="42">
        <v>4350</v>
      </c>
      <c r="W92" s="42">
        <v>21489</v>
      </c>
      <c r="X92" s="42">
        <v>0</v>
      </c>
      <c r="Y92" s="42">
        <v>20048</v>
      </c>
      <c r="Z92" s="42">
        <v>1829</v>
      </c>
      <c r="AA92" s="42">
        <v>3659</v>
      </c>
      <c r="AB92" s="42">
        <v>9678</v>
      </c>
      <c r="AC92" s="42">
        <v>3218</v>
      </c>
      <c r="AD92" s="47">
        <f t="shared" si="4"/>
        <v>64271</v>
      </c>
      <c r="AE92" s="42">
        <v>2808</v>
      </c>
      <c r="AF92" s="42">
        <v>407</v>
      </c>
      <c r="AG92" s="42">
        <v>44</v>
      </c>
      <c r="AH92" s="42">
        <v>5787</v>
      </c>
      <c r="AI92" s="42">
        <v>0</v>
      </c>
      <c r="AJ92" s="42">
        <v>38432</v>
      </c>
      <c r="AK92" s="42">
        <v>9046</v>
      </c>
      <c r="AL92" s="42">
        <v>0</v>
      </c>
      <c r="AM92" s="46">
        <v>468819</v>
      </c>
      <c r="AN92" s="42">
        <v>242910</v>
      </c>
      <c r="AO92" s="42">
        <v>47478</v>
      </c>
      <c r="AP92" s="42">
        <v>187477</v>
      </c>
      <c r="AQ92" s="44">
        <v>477865</v>
      </c>
    </row>
    <row r="93" spans="1:43" s="40" customFormat="1" ht="12.75">
      <c r="A93" s="62" t="s">
        <v>176</v>
      </c>
      <c r="B93" s="63" t="s">
        <v>73</v>
      </c>
      <c r="C93" s="49">
        <v>12167</v>
      </c>
      <c r="D93" s="42">
        <v>471227</v>
      </c>
      <c r="E93" s="42">
        <v>64709</v>
      </c>
      <c r="F93" s="42">
        <v>0</v>
      </c>
      <c r="G93" s="42">
        <v>535936</v>
      </c>
      <c r="H93" s="73">
        <v>17403</v>
      </c>
      <c r="I93" s="42">
        <v>30387</v>
      </c>
      <c r="J93" s="42">
        <v>11128</v>
      </c>
      <c r="K93" s="42">
        <v>2084</v>
      </c>
      <c r="L93" s="42">
        <v>11769</v>
      </c>
      <c r="M93" s="42">
        <v>14084</v>
      </c>
      <c r="N93" s="42">
        <v>46039</v>
      </c>
      <c r="O93" s="42">
        <v>1167</v>
      </c>
      <c r="P93" s="42">
        <v>0</v>
      </c>
      <c r="Q93" s="42">
        <v>0</v>
      </c>
      <c r="R93" s="42">
        <v>31845</v>
      </c>
      <c r="S93" s="44">
        <v>148503</v>
      </c>
      <c r="T93" s="42">
        <v>0</v>
      </c>
      <c r="U93" s="42">
        <v>0</v>
      </c>
      <c r="V93" s="42">
        <v>0</v>
      </c>
      <c r="W93" s="42">
        <v>12440</v>
      </c>
      <c r="X93" s="42">
        <v>0</v>
      </c>
      <c r="Y93" s="42">
        <v>46841</v>
      </c>
      <c r="Z93" s="42">
        <v>2707</v>
      </c>
      <c r="AA93" s="42">
        <v>13100</v>
      </c>
      <c r="AB93" s="42">
        <v>2000</v>
      </c>
      <c r="AC93" s="42">
        <v>0</v>
      </c>
      <c r="AD93" s="47">
        <f t="shared" si="4"/>
        <v>77088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64648</v>
      </c>
      <c r="AK93" s="42">
        <v>0</v>
      </c>
      <c r="AL93" s="42">
        <v>0</v>
      </c>
      <c r="AM93" s="46">
        <v>778930</v>
      </c>
      <c r="AN93" s="42">
        <v>535936</v>
      </c>
      <c r="AO93" s="42">
        <v>64648</v>
      </c>
      <c r="AP93" s="42">
        <v>178346</v>
      </c>
      <c r="AQ93" s="44">
        <v>778930</v>
      </c>
    </row>
    <row r="94" spans="1:43" s="40" customFormat="1" ht="12.75">
      <c r="A94" s="62" t="s">
        <v>177</v>
      </c>
      <c r="B94" s="63" t="s">
        <v>95</v>
      </c>
      <c r="C94" s="49">
        <v>12009</v>
      </c>
      <c r="D94" s="42">
        <v>236676</v>
      </c>
      <c r="E94" s="42">
        <v>52851</v>
      </c>
      <c r="F94" s="42">
        <v>0</v>
      </c>
      <c r="G94" s="42">
        <v>289527</v>
      </c>
      <c r="H94" s="73">
        <v>12552</v>
      </c>
      <c r="I94" s="42">
        <v>39775</v>
      </c>
      <c r="J94" s="42">
        <v>13508</v>
      </c>
      <c r="K94" s="42">
        <v>602</v>
      </c>
      <c r="L94" s="42">
        <v>12111</v>
      </c>
      <c r="M94" s="42">
        <v>25397</v>
      </c>
      <c r="N94" s="42">
        <v>11937</v>
      </c>
      <c r="O94" s="42">
        <v>0</v>
      </c>
      <c r="P94" s="42">
        <v>0</v>
      </c>
      <c r="Q94" s="42">
        <v>0</v>
      </c>
      <c r="R94" s="42">
        <v>2879</v>
      </c>
      <c r="S94" s="44">
        <v>106209</v>
      </c>
      <c r="T94" s="42">
        <v>0</v>
      </c>
      <c r="U94" s="42">
        <v>0</v>
      </c>
      <c r="V94" s="42">
        <v>0</v>
      </c>
      <c r="W94" s="42">
        <v>9316</v>
      </c>
      <c r="X94" s="42">
        <v>0</v>
      </c>
      <c r="Y94" s="42">
        <v>20617</v>
      </c>
      <c r="Z94" s="42">
        <v>1760</v>
      </c>
      <c r="AA94" s="42">
        <v>10819</v>
      </c>
      <c r="AB94" s="42">
        <v>5541</v>
      </c>
      <c r="AC94" s="42">
        <v>0</v>
      </c>
      <c r="AD94" s="47">
        <f t="shared" si="4"/>
        <v>48053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38737</v>
      </c>
      <c r="AK94" s="42">
        <v>0</v>
      </c>
      <c r="AL94" s="42">
        <v>0</v>
      </c>
      <c r="AM94" s="46">
        <v>456341</v>
      </c>
      <c r="AN94" s="42">
        <v>289527</v>
      </c>
      <c r="AO94" s="42">
        <v>38737</v>
      </c>
      <c r="AP94" s="42">
        <v>128077</v>
      </c>
      <c r="AQ94" s="44">
        <v>456341</v>
      </c>
    </row>
    <row r="95" spans="1:43" s="40" customFormat="1" ht="12.75">
      <c r="A95" s="62" t="s">
        <v>178</v>
      </c>
      <c r="B95" s="63" t="s">
        <v>179</v>
      </c>
      <c r="C95" s="49">
        <v>11864</v>
      </c>
      <c r="D95" s="42">
        <v>279959</v>
      </c>
      <c r="E95" s="42">
        <v>41118</v>
      </c>
      <c r="F95" s="42">
        <v>0</v>
      </c>
      <c r="G95" s="42">
        <v>321077</v>
      </c>
      <c r="H95" s="73">
        <v>3750</v>
      </c>
      <c r="I95" s="42">
        <v>20863</v>
      </c>
      <c r="J95" s="42">
        <v>3100</v>
      </c>
      <c r="K95" s="42">
        <v>694</v>
      </c>
      <c r="L95" s="42">
        <v>15468</v>
      </c>
      <c r="M95" s="42">
        <v>24687</v>
      </c>
      <c r="N95" s="42">
        <v>13331</v>
      </c>
      <c r="O95" s="42">
        <v>0</v>
      </c>
      <c r="P95" s="42">
        <v>0</v>
      </c>
      <c r="Q95" s="42">
        <v>0</v>
      </c>
      <c r="R95" s="42">
        <v>430</v>
      </c>
      <c r="S95" s="44">
        <v>78573</v>
      </c>
      <c r="T95" s="42">
        <v>0</v>
      </c>
      <c r="U95" s="42">
        <v>0</v>
      </c>
      <c r="V95" s="42">
        <v>0</v>
      </c>
      <c r="W95" s="42">
        <v>7790</v>
      </c>
      <c r="X95" s="42">
        <v>0</v>
      </c>
      <c r="Y95" s="42">
        <v>18002</v>
      </c>
      <c r="Z95" s="42">
        <v>2440</v>
      </c>
      <c r="AA95" s="42">
        <v>2895</v>
      </c>
      <c r="AB95" s="42">
        <v>9862</v>
      </c>
      <c r="AC95" s="42">
        <v>0</v>
      </c>
      <c r="AD95" s="47">
        <f t="shared" si="4"/>
        <v>40989</v>
      </c>
      <c r="AE95" s="42">
        <v>26</v>
      </c>
      <c r="AF95" s="42">
        <v>0</v>
      </c>
      <c r="AG95" s="42">
        <v>0</v>
      </c>
      <c r="AH95" s="42">
        <v>0</v>
      </c>
      <c r="AI95" s="42">
        <v>0</v>
      </c>
      <c r="AJ95" s="42">
        <v>33199</v>
      </c>
      <c r="AK95" s="42">
        <v>10148</v>
      </c>
      <c r="AL95" s="42">
        <v>10122</v>
      </c>
      <c r="AM95" s="46">
        <v>444389</v>
      </c>
      <c r="AN95" s="42">
        <v>321077</v>
      </c>
      <c r="AO95" s="42">
        <v>33225</v>
      </c>
      <c r="AP95" s="42">
        <v>100235</v>
      </c>
      <c r="AQ95" s="44">
        <v>454537</v>
      </c>
    </row>
    <row r="96" spans="1:43" s="40" customFormat="1" ht="12.75">
      <c r="A96" s="62" t="s">
        <v>180</v>
      </c>
      <c r="B96" s="63" t="s">
        <v>23</v>
      </c>
      <c r="C96" s="49">
        <v>11812</v>
      </c>
      <c r="D96" s="42">
        <v>408253</v>
      </c>
      <c r="E96" s="42">
        <v>106696</v>
      </c>
      <c r="F96" s="42">
        <v>0</v>
      </c>
      <c r="G96" s="42">
        <v>514949</v>
      </c>
      <c r="H96" s="73">
        <v>24816</v>
      </c>
      <c r="I96" s="42">
        <v>159629</v>
      </c>
      <c r="J96" s="42">
        <v>8804</v>
      </c>
      <c r="K96" s="42">
        <v>568</v>
      </c>
      <c r="L96" s="42">
        <v>11638</v>
      </c>
      <c r="M96" s="42">
        <v>36898</v>
      </c>
      <c r="N96" s="42">
        <v>53664</v>
      </c>
      <c r="O96" s="42">
        <v>2067</v>
      </c>
      <c r="P96" s="42">
        <v>1813</v>
      </c>
      <c r="Q96" s="42">
        <v>0</v>
      </c>
      <c r="R96" s="42">
        <v>1483</v>
      </c>
      <c r="S96" s="44">
        <v>276564</v>
      </c>
      <c r="T96" s="42">
        <v>0</v>
      </c>
      <c r="U96" s="42">
        <v>0</v>
      </c>
      <c r="V96" s="42">
        <v>2213</v>
      </c>
      <c r="W96" s="42">
        <v>0</v>
      </c>
      <c r="X96" s="42">
        <v>15624</v>
      </c>
      <c r="Y96" s="42">
        <v>54235</v>
      </c>
      <c r="Z96" s="42">
        <v>5699</v>
      </c>
      <c r="AA96" s="42">
        <v>49396</v>
      </c>
      <c r="AB96" s="42">
        <v>40000</v>
      </c>
      <c r="AC96" s="42">
        <v>7500</v>
      </c>
      <c r="AD96" s="47">
        <f t="shared" si="4"/>
        <v>174667</v>
      </c>
      <c r="AE96" s="42">
        <v>1003</v>
      </c>
      <c r="AF96" s="42">
        <v>0</v>
      </c>
      <c r="AG96" s="42">
        <v>300</v>
      </c>
      <c r="AH96" s="42">
        <v>0</v>
      </c>
      <c r="AI96" s="42">
        <v>0</v>
      </c>
      <c r="AJ96" s="42">
        <v>172454</v>
      </c>
      <c r="AK96" s="42">
        <v>11303</v>
      </c>
      <c r="AL96" s="42">
        <v>10000</v>
      </c>
      <c r="AM96" s="46">
        <v>990996</v>
      </c>
      <c r="AN96" s="42">
        <v>514949</v>
      </c>
      <c r="AO96" s="42">
        <v>158133</v>
      </c>
      <c r="AP96" s="42">
        <v>329217</v>
      </c>
      <c r="AQ96" s="44">
        <v>1002299</v>
      </c>
    </row>
    <row r="97" spans="1:43" s="40" customFormat="1" ht="12.75">
      <c r="A97" s="62" t="s">
        <v>181</v>
      </c>
      <c r="B97" s="63" t="s">
        <v>182</v>
      </c>
      <c r="C97" s="49">
        <v>11509</v>
      </c>
      <c r="D97" s="42">
        <v>204000</v>
      </c>
      <c r="E97" s="42">
        <v>35460</v>
      </c>
      <c r="F97" s="42">
        <v>0</v>
      </c>
      <c r="G97" s="42">
        <v>239460</v>
      </c>
      <c r="H97" s="73">
        <v>6917</v>
      </c>
      <c r="I97" s="42">
        <v>0</v>
      </c>
      <c r="J97" s="42">
        <v>8821</v>
      </c>
      <c r="K97" s="42">
        <v>972</v>
      </c>
      <c r="L97" s="42">
        <v>18623</v>
      </c>
      <c r="M97" s="42">
        <v>17800</v>
      </c>
      <c r="N97" s="42">
        <v>21814</v>
      </c>
      <c r="O97" s="42">
        <v>0</v>
      </c>
      <c r="P97" s="42">
        <v>0</v>
      </c>
      <c r="Q97" s="42">
        <v>0</v>
      </c>
      <c r="R97" s="42">
        <v>41893</v>
      </c>
      <c r="S97" s="44">
        <v>109923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18891</v>
      </c>
      <c r="Z97" s="42">
        <v>2568</v>
      </c>
      <c r="AA97" s="42">
        <v>7019</v>
      </c>
      <c r="AB97" s="42">
        <v>11311</v>
      </c>
      <c r="AC97" s="42">
        <v>0</v>
      </c>
      <c r="AD97" s="47">
        <v>33256</v>
      </c>
      <c r="AE97" s="42">
        <v>1928</v>
      </c>
      <c r="AF97" s="42">
        <v>0</v>
      </c>
      <c r="AG97" s="42">
        <v>0</v>
      </c>
      <c r="AH97" s="42">
        <v>0</v>
      </c>
      <c r="AI97" s="42">
        <v>0</v>
      </c>
      <c r="AJ97" s="42">
        <v>39789</v>
      </c>
      <c r="AK97" s="42">
        <v>4326</v>
      </c>
      <c r="AL97" s="42">
        <v>2398</v>
      </c>
      <c r="AM97" s="46">
        <v>396089</v>
      </c>
      <c r="AN97" s="42">
        <v>239460</v>
      </c>
      <c r="AO97" s="42">
        <v>41717</v>
      </c>
      <c r="AP97" s="42">
        <v>119238</v>
      </c>
      <c r="AQ97" s="44">
        <v>400415</v>
      </c>
    </row>
    <row r="98" spans="1:43" s="40" customFormat="1" ht="12.75">
      <c r="A98" s="62" t="s">
        <v>183</v>
      </c>
      <c r="B98" s="63" t="s">
        <v>184</v>
      </c>
      <c r="C98" s="49">
        <v>11417</v>
      </c>
      <c r="D98" s="42">
        <v>257851</v>
      </c>
      <c r="E98" s="42">
        <v>65044</v>
      </c>
      <c r="F98" s="42">
        <v>0</v>
      </c>
      <c r="G98" s="42">
        <v>322895</v>
      </c>
      <c r="H98" s="73">
        <v>9410</v>
      </c>
      <c r="I98" s="42">
        <v>1878</v>
      </c>
      <c r="J98" s="42">
        <v>4707</v>
      </c>
      <c r="K98" s="42">
        <v>393</v>
      </c>
      <c r="L98" s="42">
        <v>12508</v>
      </c>
      <c r="M98" s="42">
        <v>15055</v>
      </c>
      <c r="N98" s="42">
        <v>31939</v>
      </c>
      <c r="O98" s="42">
        <v>11901</v>
      </c>
      <c r="P98" s="42">
        <v>0</v>
      </c>
      <c r="Q98" s="42">
        <v>0</v>
      </c>
      <c r="R98" s="42">
        <v>4146</v>
      </c>
      <c r="S98" s="44">
        <v>82527</v>
      </c>
      <c r="T98" s="42">
        <v>0</v>
      </c>
      <c r="U98" s="42">
        <v>0</v>
      </c>
      <c r="V98" s="42">
        <v>0</v>
      </c>
      <c r="W98" s="42">
        <v>1332</v>
      </c>
      <c r="X98" s="42">
        <v>0</v>
      </c>
      <c r="Y98" s="42">
        <v>27969</v>
      </c>
      <c r="Z98" s="42">
        <v>6764</v>
      </c>
      <c r="AA98" s="42">
        <v>9165</v>
      </c>
      <c r="AB98" s="42">
        <v>300</v>
      </c>
      <c r="AC98" s="42">
        <v>0</v>
      </c>
      <c r="AD98" s="47">
        <f>SUM(T98:AC98)</f>
        <v>45530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44198</v>
      </c>
      <c r="AK98" s="42">
        <v>0</v>
      </c>
      <c r="AL98" s="42">
        <v>0</v>
      </c>
      <c r="AM98" s="46">
        <v>460362</v>
      </c>
      <c r="AN98" s="42">
        <v>322895</v>
      </c>
      <c r="AO98" s="42">
        <v>44198</v>
      </c>
      <c r="AP98" s="42">
        <v>93269</v>
      </c>
      <c r="AQ98" s="44">
        <v>460362</v>
      </c>
    </row>
    <row r="99" spans="1:43" s="40" customFormat="1" ht="12.75">
      <c r="A99" s="62" t="s">
        <v>185</v>
      </c>
      <c r="B99" s="63" t="s">
        <v>58</v>
      </c>
      <c r="C99" s="49">
        <v>11415</v>
      </c>
      <c r="D99" s="42">
        <v>283015</v>
      </c>
      <c r="E99" s="42">
        <v>95626</v>
      </c>
      <c r="F99" s="42">
        <v>0</v>
      </c>
      <c r="G99" s="42">
        <v>378641</v>
      </c>
      <c r="H99" s="73">
        <v>9811</v>
      </c>
      <c r="I99" s="42">
        <v>63687</v>
      </c>
      <c r="J99" s="42">
        <v>4791</v>
      </c>
      <c r="K99" s="42">
        <v>3037</v>
      </c>
      <c r="L99" s="42">
        <v>7161</v>
      </c>
      <c r="M99" s="42">
        <v>14357</v>
      </c>
      <c r="N99" s="42">
        <v>0</v>
      </c>
      <c r="O99" s="42">
        <v>0</v>
      </c>
      <c r="P99" s="42">
        <v>0</v>
      </c>
      <c r="Q99" s="42">
        <v>0</v>
      </c>
      <c r="R99" s="42">
        <v>1380</v>
      </c>
      <c r="S99" s="44">
        <v>94413</v>
      </c>
      <c r="T99" s="42">
        <v>0</v>
      </c>
      <c r="U99" s="42">
        <v>0</v>
      </c>
      <c r="V99" s="42">
        <v>0</v>
      </c>
      <c r="W99" s="42">
        <v>9863</v>
      </c>
      <c r="X99" s="42">
        <v>0</v>
      </c>
      <c r="Y99" s="42">
        <v>18851</v>
      </c>
      <c r="Z99" s="42">
        <v>5302</v>
      </c>
      <c r="AA99" s="42">
        <v>7440</v>
      </c>
      <c r="AB99" s="42">
        <v>23419</v>
      </c>
      <c r="AC99" s="42">
        <v>0</v>
      </c>
      <c r="AD99" s="47">
        <v>100939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55012</v>
      </c>
      <c r="AK99" s="42">
        <v>0</v>
      </c>
      <c r="AL99" s="42">
        <v>0</v>
      </c>
      <c r="AM99" s="46">
        <v>547740</v>
      </c>
      <c r="AN99" s="42">
        <v>378641</v>
      </c>
      <c r="AO99" s="42">
        <v>55012</v>
      </c>
      <c r="AP99" s="42">
        <v>114087</v>
      </c>
      <c r="AQ99" s="44">
        <v>547740</v>
      </c>
    </row>
    <row r="100" spans="1:43" s="40" customFormat="1" ht="12.75">
      <c r="A100" s="62" t="s">
        <v>186</v>
      </c>
      <c r="B100" s="63" t="s">
        <v>187</v>
      </c>
      <c r="C100" s="49">
        <v>11347</v>
      </c>
      <c r="D100" s="42">
        <v>221259</v>
      </c>
      <c r="E100" s="42">
        <v>27480</v>
      </c>
      <c r="F100" s="42">
        <v>0</v>
      </c>
      <c r="G100" s="42">
        <v>248739</v>
      </c>
      <c r="H100" s="73">
        <v>9257</v>
      </c>
      <c r="I100" s="42">
        <v>13325</v>
      </c>
      <c r="J100" s="42">
        <v>4085</v>
      </c>
      <c r="K100" s="42">
        <v>581</v>
      </c>
      <c r="L100" s="42">
        <v>2383</v>
      </c>
      <c r="M100" s="42">
        <v>22136</v>
      </c>
      <c r="N100" s="42">
        <v>25758</v>
      </c>
      <c r="O100" s="42">
        <v>0</v>
      </c>
      <c r="P100" s="42">
        <v>350</v>
      </c>
      <c r="Q100" s="42">
        <v>0</v>
      </c>
      <c r="R100" s="42">
        <v>4562</v>
      </c>
      <c r="S100" s="44">
        <v>73180</v>
      </c>
      <c r="T100" s="42">
        <v>0</v>
      </c>
      <c r="U100" s="42">
        <v>0</v>
      </c>
      <c r="V100" s="42">
        <v>0</v>
      </c>
      <c r="W100" s="42">
        <v>9529</v>
      </c>
      <c r="X100" s="42">
        <v>4146</v>
      </c>
      <c r="Y100" s="42">
        <v>61277</v>
      </c>
      <c r="Z100" s="42">
        <v>3818</v>
      </c>
      <c r="AA100" s="42">
        <v>20740</v>
      </c>
      <c r="AB100" s="42">
        <v>3488</v>
      </c>
      <c r="AC100" s="42">
        <v>0</v>
      </c>
      <c r="AD100" s="47">
        <f aca="true" t="shared" si="5" ref="AD100:AD121">SUM(T100:AC100)</f>
        <v>102998</v>
      </c>
      <c r="AE100" s="42">
        <v>418</v>
      </c>
      <c r="AF100" s="42">
        <v>0</v>
      </c>
      <c r="AG100" s="42">
        <v>0</v>
      </c>
      <c r="AH100" s="42">
        <v>0</v>
      </c>
      <c r="AI100" s="42">
        <v>0</v>
      </c>
      <c r="AJ100" s="42">
        <v>93469</v>
      </c>
      <c r="AK100" s="42">
        <v>418</v>
      </c>
      <c r="AL100" s="42">
        <v>0</v>
      </c>
      <c r="AM100" s="46">
        <v>434174</v>
      </c>
      <c r="AN100" s="42">
        <v>248739</v>
      </c>
      <c r="AO100" s="42">
        <v>89741</v>
      </c>
      <c r="AP100" s="42">
        <v>96112</v>
      </c>
      <c r="AQ100" s="44">
        <v>434592</v>
      </c>
    </row>
    <row r="101" spans="1:43" s="40" customFormat="1" ht="12.75">
      <c r="A101" s="62" t="s">
        <v>188</v>
      </c>
      <c r="B101" s="63" t="s">
        <v>189</v>
      </c>
      <c r="C101" s="49">
        <v>11123</v>
      </c>
      <c r="D101" s="42">
        <v>449279</v>
      </c>
      <c r="E101" s="42">
        <v>100558</v>
      </c>
      <c r="F101" s="42">
        <v>0</v>
      </c>
      <c r="G101" s="42">
        <v>549837</v>
      </c>
      <c r="H101" s="73">
        <v>21955</v>
      </c>
      <c r="I101" s="42">
        <v>17884</v>
      </c>
      <c r="J101" s="42">
        <v>36264</v>
      </c>
      <c r="K101" s="42">
        <v>0</v>
      </c>
      <c r="L101" s="42">
        <v>3661</v>
      </c>
      <c r="M101" s="42">
        <v>19344</v>
      </c>
      <c r="N101" s="42">
        <v>28432</v>
      </c>
      <c r="O101" s="42">
        <v>0</v>
      </c>
      <c r="P101" s="42">
        <v>0</v>
      </c>
      <c r="Q101" s="42">
        <v>0</v>
      </c>
      <c r="R101" s="42">
        <v>2424</v>
      </c>
      <c r="S101" s="44">
        <v>108009</v>
      </c>
      <c r="T101" s="42">
        <v>0</v>
      </c>
      <c r="U101" s="42">
        <v>0</v>
      </c>
      <c r="V101" s="42">
        <v>0</v>
      </c>
      <c r="W101" s="42">
        <v>7472</v>
      </c>
      <c r="X101" s="42">
        <v>2236</v>
      </c>
      <c r="Y101" s="42">
        <v>28002</v>
      </c>
      <c r="Z101" s="42">
        <v>3627</v>
      </c>
      <c r="AA101" s="42">
        <v>12035</v>
      </c>
      <c r="AB101" s="42">
        <v>4176</v>
      </c>
      <c r="AC101" s="42">
        <v>15876</v>
      </c>
      <c r="AD101" s="47">
        <f t="shared" si="5"/>
        <v>73424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65952</v>
      </c>
      <c r="AK101" s="42">
        <v>0</v>
      </c>
      <c r="AL101" s="42">
        <v>0</v>
      </c>
      <c r="AM101" s="46">
        <v>753225</v>
      </c>
      <c r="AN101" s="42">
        <v>549837</v>
      </c>
      <c r="AO101" s="42">
        <v>63716</v>
      </c>
      <c r="AP101" s="42">
        <v>139672</v>
      </c>
      <c r="AQ101" s="44">
        <v>753225</v>
      </c>
    </row>
    <row r="102" spans="1:43" s="40" customFormat="1" ht="12.75">
      <c r="A102" s="62" t="s">
        <v>190</v>
      </c>
      <c r="B102" s="63" t="s">
        <v>66</v>
      </c>
      <c r="C102" s="49">
        <v>11005</v>
      </c>
      <c r="D102" s="42">
        <v>192779</v>
      </c>
      <c r="E102" s="42">
        <v>30716</v>
      </c>
      <c r="F102" s="42">
        <v>0</v>
      </c>
      <c r="G102" s="42">
        <v>223495</v>
      </c>
      <c r="H102" s="73">
        <v>9858</v>
      </c>
      <c r="I102" s="42">
        <v>36246</v>
      </c>
      <c r="J102" s="42">
        <v>6367</v>
      </c>
      <c r="K102" s="42">
        <v>327</v>
      </c>
      <c r="L102" s="42">
        <v>6907</v>
      </c>
      <c r="M102" s="42">
        <v>11254</v>
      </c>
      <c r="N102" s="42">
        <v>3617</v>
      </c>
      <c r="O102" s="42">
        <v>120</v>
      </c>
      <c r="P102" s="42">
        <v>0</v>
      </c>
      <c r="Q102" s="42">
        <v>0</v>
      </c>
      <c r="R102" s="42">
        <v>529</v>
      </c>
      <c r="S102" s="44">
        <v>65367</v>
      </c>
      <c r="T102" s="42">
        <v>0</v>
      </c>
      <c r="U102" s="42">
        <v>0</v>
      </c>
      <c r="V102" s="42">
        <v>0</v>
      </c>
      <c r="W102" s="42">
        <v>7959</v>
      </c>
      <c r="X102" s="42">
        <v>0</v>
      </c>
      <c r="Y102" s="42">
        <v>25803</v>
      </c>
      <c r="Z102" s="42">
        <v>2202</v>
      </c>
      <c r="AA102" s="42">
        <v>3956</v>
      </c>
      <c r="AB102" s="42">
        <v>2983</v>
      </c>
      <c r="AC102" s="42">
        <v>0</v>
      </c>
      <c r="AD102" s="47">
        <f t="shared" si="5"/>
        <v>42903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34944</v>
      </c>
      <c r="AK102" s="42">
        <v>0</v>
      </c>
      <c r="AL102" s="42">
        <v>0</v>
      </c>
      <c r="AM102" s="46">
        <v>341623</v>
      </c>
      <c r="AN102" s="42">
        <v>223495</v>
      </c>
      <c r="AO102" s="42">
        <v>34944</v>
      </c>
      <c r="AP102" s="42">
        <v>83184</v>
      </c>
      <c r="AQ102" s="44">
        <v>341623</v>
      </c>
    </row>
    <row r="103" spans="1:43" s="40" customFormat="1" ht="12.75">
      <c r="A103" s="62" t="s">
        <v>191</v>
      </c>
      <c r="B103" s="63" t="s">
        <v>192</v>
      </c>
      <c r="C103" s="49">
        <v>10852</v>
      </c>
      <c r="D103" s="42">
        <v>333698</v>
      </c>
      <c r="E103" s="42">
        <v>79436</v>
      </c>
      <c r="F103" s="42">
        <v>0</v>
      </c>
      <c r="G103" s="42">
        <v>413134</v>
      </c>
      <c r="H103" s="73">
        <v>24489</v>
      </c>
      <c r="I103" s="42">
        <v>58295</v>
      </c>
      <c r="J103" s="42">
        <v>22681</v>
      </c>
      <c r="K103" s="42">
        <v>2140</v>
      </c>
      <c r="L103" s="42">
        <v>9444</v>
      </c>
      <c r="M103" s="42">
        <v>22668</v>
      </c>
      <c r="N103" s="42">
        <v>18842</v>
      </c>
      <c r="O103" s="42">
        <v>793</v>
      </c>
      <c r="P103" s="42">
        <v>0</v>
      </c>
      <c r="Q103" s="42">
        <v>0</v>
      </c>
      <c r="R103" s="42">
        <v>13399</v>
      </c>
      <c r="S103" s="44">
        <v>148262</v>
      </c>
      <c r="T103" s="42">
        <v>0</v>
      </c>
      <c r="U103" s="42">
        <v>0</v>
      </c>
      <c r="V103" s="42">
        <v>0</v>
      </c>
      <c r="W103" s="42">
        <v>34723</v>
      </c>
      <c r="X103" s="42">
        <v>1291</v>
      </c>
      <c r="Y103" s="42">
        <v>37952</v>
      </c>
      <c r="Z103" s="42">
        <v>6248</v>
      </c>
      <c r="AA103" s="42">
        <v>12081</v>
      </c>
      <c r="AB103" s="42">
        <v>26582</v>
      </c>
      <c r="AC103" s="42">
        <v>0</v>
      </c>
      <c r="AD103" s="47">
        <f t="shared" si="5"/>
        <v>118877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84154</v>
      </c>
      <c r="AK103" s="42">
        <v>0</v>
      </c>
      <c r="AL103" s="42">
        <v>0</v>
      </c>
      <c r="AM103" s="46">
        <v>704762</v>
      </c>
      <c r="AN103" s="42">
        <v>413134</v>
      </c>
      <c r="AO103" s="42">
        <v>82863</v>
      </c>
      <c r="AP103" s="42">
        <v>208765</v>
      </c>
      <c r="AQ103" s="44">
        <v>704762</v>
      </c>
    </row>
    <row r="104" spans="1:43" s="40" customFormat="1" ht="12.75">
      <c r="A104" s="62" t="s">
        <v>193</v>
      </c>
      <c r="B104" s="63" t="s">
        <v>194</v>
      </c>
      <c r="C104" s="49">
        <v>10713</v>
      </c>
      <c r="D104" s="42">
        <v>127546</v>
      </c>
      <c r="E104" s="42">
        <v>12360</v>
      </c>
      <c r="F104" s="42">
        <v>0</v>
      </c>
      <c r="G104" s="42">
        <v>139906</v>
      </c>
      <c r="H104" s="73">
        <v>7254</v>
      </c>
      <c r="I104" s="42">
        <v>10528</v>
      </c>
      <c r="J104" s="42">
        <v>3258</v>
      </c>
      <c r="K104" s="42">
        <v>170</v>
      </c>
      <c r="L104" s="42">
        <v>2792</v>
      </c>
      <c r="M104" s="42">
        <v>8975</v>
      </c>
      <c r="N104" s="42">
        <v>5325</v>
      </c>
      <c r="O104" s="42">
        <v>0</v>
      </c>
      <c r="P104" s="42">
        <v>0</v>
      </c>
      <c r="Q104" s="42">
        <v>0</v>
      </c>
      <c r="R104" s="42">
        <v>2244</v>
      </c>
      <c r="S104" s="44">
        <v>33292</v>
      </c>
      <c r="T104" s="42">
        <v>0</v>
      </c>
      <c r="U104" s="42">
        <v>0</v>
      </c>
      <c r="V104" s="42">
        <v>0</v>
      </c>
      <c r="W104" s="42">
        <v>2505</v>
      </c>
      <c r="X104" s="42">
        <v>0</v>
      </c>
      <c r="Y104" s="42">
        <v>17193</v>
      </c>
      <c r="Z104" s="42">
        <v>1853</v>
      </c>
      <c r="AA104" s="42">
        <v>6203</v>
      </c>
      <c r="AB104" s="42">
        <v>0</v>
      </c>
      <c r="AC104" s="42">
        <v>0</v>
      </c>
      <c r="AD104" s="47">
        <f t="shared" si="5"/>
        <v>27754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25249</v>
      </c>
      <c r="AK104" s="42">
        <v>0</v>
      </c>
      <c r="AL104" s="42">
        <v>0</v>
      </c>
      <c r="AM104" s="46">
        <v>208206</v>
      </c>
      <c r="AN104" s="42">
        <v>139906</v>
      </c>
      <c r="AO104" s="42">
        <v>25249</v>
      </c>
      <c r="AP104" s="42">
        <v>43051</v>
      </c>
      <c r="AQ104" s="44">
        <v>208206</v>
      </c>
    </row>
    <row r="105" spans="1:43" s="40" customFormat="1" ht="12.75">
      <c r="A105" s="62" t="s">
        <v>195</v>
      </c>
      <c r="B105" s="63" t="s">
        <v>196</v>
      </c>
      <c r="C105" s="49">
        <v>10698</v>
      </c>
      <c r="D105" s="42">
        <v>492347</v>
      </c>
      <c r="E105" s="42">
        <v>118453</v>
      </c>
      <c r="F105" s="42">
        <v>0</v>
      </c>
      <c r="G105" s="42">
        <v>610800</v>
      </c>
      <c r="H105" s="73">
        <v>16275</v>
      </c>
      <c r="I105" s="42">
        <v>31573</v>
      </c>
      <c r="J105" s="42">
        <v>26468</v>
      </c>
      <c r="K105" s="42">
        <v>4525</v>
      </c>
      <c r="L105" s="42">
        <v>8138</v>
      </c>
      <c r="M105" s="42">
        <v>28734</v>
      </c>
      <c r="N105" s="42">
        <v>9509</v>
      </c>
      <c r="O105" s="42">
        <v>0</v>
      </c>
      <c r="P105" s="42">
        <v>0</v>
      </c>
      <c r="Q105" s="42">
        <v>0</v>
      </c>
      <c r="R105" s="42">
        <v>3994</v>
      </c>
      <c r="S105" s="44">
        <v>112941</v>
      </c>
      <c r="T105" s="42">
        <v>0</v>
      </c>
      <c r="U105" s="42">
        <v>0</v>
      </c>
      <c r="V105" s="42">
        <v>0</v>
      </c>
      <c r="W105" s="42">
        <v>23855</v>
      </c>
      <c r="X105" s="42">
        <v>2656</v>
      </c>
      <c r="Y105" s="42">
        <v>64163</v>
      </c>
      <c r="Z105" s="42">
        <v>7806</v>
      </c>
      <c r="AA105" s="42">
        <v>11901</v>
      </c>
      <c r="AB105" s="42">
        <v>11051</v>
      </c>
      <c r="AC105" s="42">
        <v>0</v>
      </c>
      <c r="AD105" s="47">
        <f t="shared" si="5"/>
        <v>121432</v>
      </c>
      <c r="AE105" s="42">
        <v>770</v>
      </c>
      <c r="AF105" s="42">
        <v>0</v>
      </c>
      <c r="AG105" s="42">
        <v>0</v>
      </c>
      <c r="AH105" s="42">
        <v>0</v>
      </c>
      <c r="AI105" s="42">
        <v>0</v>
      </c>
      <c r="AJ105" s="42">
        <v>97577</v>
      </c>
      <c r="AK105" s="42">
        <v>3173</v>
      </c>
      <c r="AL105" s="42">
        <v>2403</v>
      </c>
      <c r="AM105" s="46">
        <v>861448</v>
      </c>
      <c r="AN105" s="42">
        <v>610800</v>
      </c>
      <c r="AO105" s="42">
        <v>95691</v>
      </c>
      <c r="AP105" s="42">
        <v>158130</v>
      </c>
      <c r="AQ105" s="44">
        <v>864621</v>
      </c>
    </row>
    <row r="106" spans="1:43" s="40" customFormat="1" ht="12.75">
      <c r="A106" s="62" t="s">
        <v>197</v>
      </c>
      <c r="B106" s="63" t="s">
        <v>198</v>
      </c>
      <c r="C106" s="49">
        <v>10666</v>
      </c>
      <c r="D106" s="42">
        <v>426483</v>
      </c>
      <c r="E106" s="42">
        <v>162475</v>
      </c>
      <c r="F106" s="42">
        <v>0</v>
      </c>
      <c r="G106" s="42">
        <v>588958</v>
      </c>
      <c r="H106" s="73">
        <v>23660</v>
      </c>
      <c r="I106" s="42">
        <v>40843</v>
      </c>
      <c r="J106" s="42">
        <v>21046</v>
      </c>
      <c r="K106" s="42">
        <v>3684</v>
      </c>
      <c r="L106" s="42">
        <v>14334</v>
      </c>
      <c r="M106" s="42">
        <v>25015</v>
      </c>
      <c r="N106" s="42">
        <v>89868</v>
      </c>
      <c r="O106" s="42">
        <v>470</v>
      </c>
      <c r="P106" s="42">
        <v>0</v>
      </c>
      <c r="Q106" s="42">
        <v>6917</v>
      </c>
      <c r="R106" s="42">
        <v>1973</v>
      </c>
      <c r="S106" s="44">
        <v>204150</v>
      </c>
      <c r="T106" s="42">
        <v>0</v>
      </c>
      <c r="U106" s="42">
        <v>0</v>
      </c>
      <c r="V106" s="42">
        <v>595</v>
      </c>
      <c r="W106" s="42">
        <v>13991</v>
      </c>
      <c r="X106" s="42">
        <v>1017</v>
      </c>
      <c r="Y106" s="42">
        <v>58560</v>
      </c>
      <c r="Z106" s="42">
        <v>7030</v>
      </c>
      <c r="AA106" s="42">
        <v>6010</v>
      </c>
      <c r="AB106" s="42">
        <v>69702</v>
      </c>
      <c r="AC106" s="42">
        <v>0</v>
      </c>
      <c r="AD106" s="47">
        <f t="shared" si="5"/>
        <v>156905</v>
      </c>
      <c r="AE106" s="42">
        <v>58</v>
      </c>
      <c r="AF106" s="42">
        <v>0</v>
      </c>
      <c r="AG106" s="42">
        <v>0</v>
      </c>
      <c r="AH106" s="42">
        <v>0</v>
      </c>
      <c r="AI106" s="42">
        <v>0</v>
      </c>
      <c r="AJ106" s="42">
        <v>142319</v>
      </c>
      <c r="AK106" s="42">
        <v>15186</v>
      </c>
      <c r="AL106" s="42">
        <v>15128</v>
      </c>
      <c r="AM106" s="46">
        <v>973673</v>
      </c>
      <c r="AN106" s="42">
        <v>588958</v>
      </c>
      <c r="AO106" s="42">
        <v>141360</v>
      </c>
      <c r="AP106" s="42">
        <v>258541</v>
      </c>
      <c r="AQ106" s="44">
        <v>988859</v>
      </c>
    </row>
    <row r="107" spans="1:43" s="40" customFormat="1" ht="12.75">
      <c r="A107" s="62" t="s">
        <v>199</v>
      </c>
      <c r="B107" s="63" t="s">
        <v>200</v>
      </c>
      <c r="C107" s="49">
        <v>10613</v>
      </c>
      <c r="D107" s="42">
        <v>154556</v>
      </c>
      <c r="E107" s="42">
        <v>24374</v>
      </c>
      <c r="F107" s="42">
        <v>0</v>
      </c>
      <c r="G107" s="42">
        <v>178930</v>
      </c>
      <c r="H107" s="73">
        <v>10171</v>
      </c>
      <c r="I107" s="42">
        <v>20247</v>
      </c>
      <c r="J107" s="42">
        <v>5411</v>
      </c>
      <c r="K107" s="42">
        <v>270</v>
      </c>
      <c r="L107" s="42">
        <v>4930</v>
      </c>
      <c r="M107" s="42">
        <v>7243</v>
      </c>
      <c r="N107" s="42">
        <v>3574</v>
      </c>
      <c r="O107" s="42">
        <v>454</v>
      </c>
      <c r="P107" s="42">
        <v>0</v>
      </c>
      <c r="Q107" s="42">
        <v>0</v>
      </c>
      <c r="R107" s="42">
        <v>130</v>
      </c>
      <c r="S107" s="44">
        <v>42259</v>
      </c>
      <c r="T107" s="42">
        <v>0</v>
      </c>
      <c r="U107" s="42">
        <v>0</v>
      </c>
      <c r="V107" s="42">
        <v>0</v>
      </c>
      <c r="W107" s="42">
        <v>4363</v>
      </c>
      <c r="X107" s="42">
        <v>0</v>
      </c>
      <c r="Y107" s="42">
        <v>26424</v>
      </c>
      <c r="Z107" s="42">
        <v>2258</v>
      </c>
      <c r="AA107" s="42">
        <v>6004</v>
      </c>
      <c r="AB107" s="42">
        <v>3000</v>
      </c>
      <c r="AC107" s="42">
        <v>0</v>
      </c>
      <c r="AD107" s="47">
        <f t="shared" si="5"/>
        <v>42049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37686</v>
      </c>
      <c r="AK107" s="42">
        <v>0</v>
      </c>
      <c r="AL107" s="42">
        <v>0</v>
      </c>
      <c r="AM107" s="46">
        <v>273409</v>
      </c>
      <c r="AN107" s="42">
        <v>178930</v>
      </c>
      <c r="AO107" s="42">
        <v>37686</v>
      </c>
      <c r="AP107" s="42">
        <v>56793</v>
      </c>
      <c r="AQ107" s="44">
        <v>273409</v>
      </c>
    </row>
    <row r="108" spans="1:43" s="40" customFormat="1" ht="12.75">
      <c r="A108" s="62" t="s">
        <v>201</v>
      </c>
      <c r="B108" s="63" t="s">
        <v>202</v>
      </c>
      <c r="C108" s="49">
        <v>10561</v>
      </c>
      <c r="D108" s="42">
        <v>336867</v>
      </c>
      <c r="E108" s="42">
        <v>85074</v>
      </c>
      <c r="F108" s="42">
        <v>23236</v>
      </c>
      <c r="G108" s="42">
        <v>445177</v>
      </c>
      <c r="H108" s="73">
        <v>23236</v>
      </c>
      <c r="I108" s="42">
        <v>6964</v>
      </c>
      <c r="J108" s="42">
        <v>10613</v>
      </c>
      <c r="K108" s="42">
        <v>1005</v>
      </c>
      <c r="L108" s="42">
        <v>11124</v>
      </c>
      <c r="M108" s="42">
        <v>33604</v>
      </c>
      <c r="N108" s="42">
        <v>22707</v>
      </c>
      <c r="O108" s="42">
        <v>4978</v>
      </c>
      <c r="P108" s="42">
        <v>0</v>
      </c>
      <c r="Q108" s="42">
        <v>0</v>
      </c>
      <c r="R108" s="42">
        <v>5000</v>
      </c>
      <c r="S108" s="44">
        <v>95995</v>
      </c>
      <c r="T108" s="42">
        <v>0</v>
      </c>
      <c r="U108" s="42">
        <v>0</v>
      </c>
      <c r="V108" s="42">
        <v>0</v>
      </c>
      <c r="W108" s="42">
        <v>3150</v>
      </c>
      <c r="X108" s="42">
        <v>2500</v>
      </c>
      <c r="Y108" s="42">
        <v>33097</v>
      </c>
      <c r="Z108" s="42">
        <v>3635</v>
      </c>
      <c r="AA108" s="42">
        <v>17043</v>
      </c>
      <c r="AB108" s="42">
        <v>20987</v>
      </c>
      <c r="AC108" s="42">
        <v>0</v>
      </c>
      <c r="AD108" s="47">
        <f t="shared" si="5"/>
        <v>80412</v>
      </c>
      <c r="AE108" s="42">
        <v>42</v>
      </c>
      <c r="AF108" s="42">
        <v>0</v>
      </c>
      <c r="AG108" s="42">
        <v>0</v>
      </c>
      <c r="AH108" s="42">
        <v>0</v>
      </c>
      <c r="AI108" s="42">
        <v>0</v>
      </c>
      <c r="AJ108" s="42">
        <v>77262</v>
      </c>
      <c r="AK108" s="42">
        <v>42</v>
      </c>
      <c r="AL108" s="42">
        <v>0</v>
      </c>
      <c r="AM108" s="46">
        <v>644820</v>
      </c>
      <c r="AN108" s="42">
        <v>421941</v>
      </c>
      <c r="AO108" s="42">
        <v>74804</v>
      </c>
      <c r="AP108" s="42">
        <v>148117</v>
      </c>
      <c r="AQ108" s="44">
        <v>644862</v>
      </c>
    </row>
    <row r="109" spans="1:43" s="40" customFormat="1" ht="12.75">
      <c r="A109" s="62" t="s">
        <v>203</v>
      </c>
      <c r="B109" s="63" t="s">
        <v>204</v>
      </c>
      <c r="C109" s="49">
        <v>10383</v>
      </c>
      <c r="D109" s="42">
        <v>229549</v>
      </c>
      <c r="E109" s="42">
        <v>51642</v>
      </c>
      <c r="F109" s="42">
        <v>0</v>
      </c>
      <c r="G109" s="42">
        <v>281191</v>
      </c>
      <c r="H109" s="73">
        <v>21834</v>
      </c>
      <c r="I109" s="42">
        <v>6097</v>
      </c>
      <c r="J109" s="42">
        <v>70774</v>
      </c>
      <c r="K109" s="42">
        <v>53</v>
      </c>
      <c r="L109" s="42">
        <v>11090</v>
      </c>
      <c r="M109" s="42">
        <v>18484</v>
      </c>
      <c r="N109" s="42">
        <v>695</v>
      </c>
      <c r="O109" s="42">
        <v>10304</v>
      </c>
      <c r="P109" s="42">
        <v>0</v>
      </c>
      <c r="Q109" s="42">
        <v>0</v>
      </c>
      <c r="R109" s="42">
        <v>0</v>
      </c>
      <c r="S109" s="44">
        <v>117497</v>
      </c>
      <c r="T109" s="42">
        <v>0</v>
      </c>
      <c r="U109" s="42">
        <v>1427544</v>
      </c>
      <c r="V109" s="42">
        <v>0</v>
      </c>
      <c r="W109" s="42">
        <v>53116</v>
      </c>
      <c r="X109" s="42">
        <v>0</v>
      </c>
      <c r="Y109" s="42">
        <v>31478</v>
      </c>
      <c r="Z109" s="42">
        <v>3653</v>
      </c>
      <c r="AA109" s="42">
        <v>2288</v>
      </c>
      <c r="AB109" s="42">
        <v>33315</v>
      </c>
      <c r="AC109" s="42">
        <v>0</v>
      </c>
      <c r="AD109" s="47">
        <f t="shared" si="5"/>
        <v>1551394</v>
      </c>
      <c r="AE109" s="42">
        <v>1978</v>
      </c>
      <c r="AF109" s="42">
        <v>0</v>
      </c>
      <c r="AG109" s="42">
        <v>0</v>
      </c>
      <c r="AH109" s="42">
        <v>4178</v>
      </c>
      <c r="AI109" s="42">
        <v>0</v>
      </c>
      <c r="AJ109" s="42">
        <v>70734</v>
      </c>
      <c r="AK109" s="42">
        <v>6156</v>
      </c>
      <c r="AL109" s="42">
        <v>0</v>
      </c>
      <c r="AM109" s="46">
        <v>1971916</v>
      </c>
      <c r="AN109" s="42">
        <v>281191</v>
      </c>
      <c r="AO109" s="42">
        <v>76890</v>
      </c>
      <c r="AP109" s="42">
        <v>1619991</v>
      </c>
      <c r="AQ109" s="44">
        <v>1978072</v>
      </c>
    </row>
    <row r="110" spans="1:43" s="40" customFormat="1" ht="12.75">
      <c r="A110" s="62" t="s">
        <v>205</v>
      </c>
      <c r="B110" s="63" t="s">
        <v>37</v>
      </c>
      <c r="C110" s="49">
        <v>10368</v>
      </c>
      <c r="D110" s="42">
        <v>322361</v>
      </c>
      <c r="E110" s="42">
        <v>39958</v>
      </c>
      <c r="F110" s="42">
        <v>0</v>
      </c>
      <c r="G110" s="42">
        <v>362319</v>
      </c>
      <c r="H110" s="73">
        <v>10498</v>
      </c>
      <c r="I110" s="42">
        <v>51557</v>
      </c>
      <c r="J110" s="42">
        <v>7600</v>
      </c>
      <c r="K110" s="42">
        <v>92</v>
      </c>
      <c r="L110" s="42">
        <v>12809</v>
      </c>
      <c r="M110" s="42">
        <v>36227</v>
      </c>
      <c r="N110" s="42">
        <v>16883</v>
      </c>
      <c r="O110" s="42">
        <v>4295</v>
      </c>
      <c r="P110" s="42">
        <v>0</v>
      </c>
      <c r="Q110" s="42">
        <v>0</v>
      </c>
      <c r="R110" s="42">
        <v>5196</v>
      </c>
      <c r="S110" s="44">
        <v>134659</v>
      </c>
      <c r="T110" s="42">
        <v>0</v>
      </c>
      <c r="U110" s="42">
        <v>0</v>
      </c>
      <c r="V110" s="42">
        <v>0</v>
      </c>
      <c r="W110" s="42">
        <v>5854</v>
      </c>
      <c r="X110" s="42">
        <v>0</v>
      </c>
      <c r="Y110" s="42">
        <v>18003</v>
      </c>
      <c r="Z110" s="42">
        <v>6664</v>
      </c>
      <c r="AA110" s="42">
        <v>6874</v>
      </c>
      <c r="AB110" s="42">
        <v>17449</v>
      </c>
      <c r="AC110" s="42">
        <v>140</v>
      </c>
      <c r="AD110" s="47">
        <f t="shared" si="5"/>
        <v>54984</v>
      </c>
      <c r="AE110" s="42">
        <v>3680</v>
      </c>
      <c r="AF110" s="42">
        <v>127</v>
      </c>
      <c r="AG110" s="42">
        <v>438</v>
      </c>
      <c r="AH110" s="42">
        <v>0</v>
      </c>
      <c r="AI110" s="42">
        <v>0</v>
      </c>
      <c r="AJ110" s="42">
        <v>49130</v>
      </c>
      <c r="AK110" s="42">
        <v>4245</v>
      </c>
      <c r="AL110" s="42">
        <v>0</v>
      </c>
      <c r="AM110" s="46">
        <v>562460</v>
      </c>
      <c r="AN110" s="42">
        <v>362319</v>
      </c>
      <c r="AO110" s="42">
        <v>53375</v>
      </c>
      <c r="AP110" s="42">
        <v>151011</v>
      </c>
      <c r="AQ110" s="44">
        <v>566705</v>
      </c>
    </row>
    <row r="111" spans="1:43" s="40" customFormat="1" ht="12.75">
      <c r="A111" s="62" t="s">
        <v>206</v>
      </c>
      <c r="B111" s="63" t="s">
        <v>192</v>
      </c>
      <c r="C111" s="49">
        <v>10307</v>
      </c>
      <c r="D111" s="42">
        <v>196145</v>
      </c>
      <c r="E111" s="42">
        <v>6134</v>
      </c>
      <c r="F111" s="42">
        <v>0</v>
      </c>
      <c r="G111" s="42">
        <v>202279</v>
      </c>
      <c r="H111" s="73">
        <v>12016</v>
      </c>
      <c r="I111" s="42">
        <v>9779</v>
      </c>
      <c r="J111" s="42">
        <v>8190</v>
      </c>
      <c r="K111" s="42">
        <v>355</v>
      </c>
      <c r="L111" s="42">
        <v>9047</v>
      </c>
      <c r="M111" s="42">
        <v>17649</v>
      </c>
      <c r="N111" s="42">
        <v>15633</v>
      </c>
      <c r="O111" s="42">
        <v>0</v>
      </c>
      <c r="P111" s="42">
        <v>110039</v>
      </c>
      <c r="Q111" s="42">
        <v>0</v>
      </c>
      <c r="R111" s="42">
        <v>0</v>
      </c>
      <c r="S111" s="44">
        <v>170692</v>
      </c>
      <c r="T111" s="42">
        <v>0</v>
      </c>
      <c r="U111" s="42">
        <v>0</v>
      </c>
      <c r="V111" s="42">
        <v>0</v>
      </c>
      <c r="W111" s="42">
        <v>4812</v>
      </c>
      <c r="X111" s="42">
        <v>0</v>
      </c>
      <c r="Y111" s="42">
        <v>24710</v>
      </c>
      <c r="Z111" s="42">
        <v>3577</v>
      </c>
      <c r="AA111" s="42">
        <v>5254</v>
      </c>
      <c r="AB111" s="42">
        <v>3000</v>
      </c>
      <c r="AC111" s="42">
        <v>0</v>
      </c>
      <c r="AD111" s="47">
        <f t="shared" si="5"/>
        <v>41353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36541</v>
      </c>
      <c r="AK111" s="42">
        <v>0</v>
      </c>
      <c r="AL111" s="42">
        <v>0</v>
      </c>
      <c r="AM111" s="46">
        <v>426340</v>
      </c>
      <c r="AN111" s="42">
        <v>202279</v>
      </c>
      <c r="AO111" s="42">
        <v>36541</v>
      </c>
      <c r="AP111" s="42">
        <v>187520</v>
      </c>
      <c r="AQ111" s="44">
        <v>426340</v>
      </c>
    </row>
    <row r="112" spans="1:43" s="40" customFormat="1" ht="12.75">
      <c r="A112" s="62" t="s">
        <v>207</v>
      </c>
      <c r="B112" s="63" t="s">
        <v>208</v>
      </c>
      <c r="C112" s="49">
        <v>10176</v>
      </c>
      <c r="D112" s="42">
        <v>220631</v>
      </c>
      <c r="E112" s="42">
        <v>80128</v>
      </c>
      <c r="F112" s="42">
        <v>0</v>
      </c>
      <c r="G112" s="42">
        <v>300759</v>
      </c>
      <c r="H112" s="73">
        <v>12033</v>
      </c>
      <c r="I112" s="42">
        <v>5743</v>
      </c>
      <c r="J112" s="42">
        <v>6717</v>
      </c>
      <c r="K112" s="42">
        <v>986</v>
      </c>
      <c r="L112" s="42">
        <v>10352</v>
      </c>
      <c r="M112" s="42">
        <v>13580</v>
      </c>
      <c r="N112" s="42">
        <v>5099</v>
      </c>
      <c r="O112" s="42">
        <v>155</v>
      </c>
      <c r="P112" s="42">
        <v>0</v>
      </c>
      <c r="Q112" s="42">
        <v>0</v>
      </c>
      <c r="R112" s="42">
        <v>2196</v>
      </c>
      <c r="S112" s="44">
        <v>44828</v>
      </c>
      <c r="T112" s="42">
        <v>0</v>
      </c>
      <c r="U112" s="42">
        <v>0</v>
      </c>
      <c r="V112" s="42">
        <v>0</v>
      </c>
      <c r="W112" s="42">
        <v>27616</v>
      </c>
      <c r="X112" s="42">
        <v>1874</v>
      </c>
      <c r="Y112" s="42">
        <v>17350</v>
      </c>
      <c r="Z112" s="42">
        <v>3789</v>
      </c>
      <c r="AA112" s="42">
        <v>2846</v>
      </c>
      <c r="AB112" s="42">
        <v>2000</v>
      </c>
      <c r="AC112" s="42">
        <v>0</v>
      </c>
      <c r="AD112" s="47">
        <f t="shared" si="5"/>
        <v>55475</v>
      </c>
      <c r="AE112" s="42">
        <v>11</v>
      </c>
      <c r="AF112" s="42">
        <v>0</v>
      </c>
      <c r="AG112" s="42">
        <v>0</v>
      </c>
      <c r="AH112" s="42">
        <v>0</v>
      </c>
      <c r="AI112" s="42">
        <v>0</v>
      </c>
      <c r="AJ112" s="42">
        <v>27859</v>
      </c>
      <c r="AK112" s="42">
        <v>11</v>
      </c>
      <c r="AL112" s="42">
        <v>0</v>
      </c>
      <c r="AM112" s="46">
        <v>413095</v>
      </c>
      <c r="AN112" s="42">
        <v>300759</v>
      </c>
      <c r="AO112" s="42">
        <v>25996</v>
      </c>
      <c r="AP112" s="42">
        <v>86351</v>
      </c>
      <c r="AQ112" s="44">
        <v>413106</v>
      </c>
    </row>
    <row r="113" spans="1:43" s="40" customFormat="1" ht="12.75">
      <c r="A113" s="62" t="s">
        <v>209</v>
      </c>
      <c r="B113" s="63" t="s">
        <v>46</v>
      </c>
      <c r="C113" s="49">
        <v>10082</v>
      </c>
      <c r="D113" s="42">
        <v>683117</v>
      </c>
      <c r="E113" s="42">
        <v>167029</v>
      </c>
      <c r="F113" s="42">
        <v>0</v>
      </c>
      <c r="G113" s="42">
        <v>850146</v>
      </c>
      <c r="H113" s="73">
        <v>43711</v>
      </c>
      <c r="I113" s="42">
        <v>44209</v>
      </c>
      <c r="J113" s="42">
        <v>12833</v>
      </c>
      <c r="K113" s="42">
        <v>2680</v>
      </c>
      <c r="L113" s="42">
        <v>21892</v>
      </c>
      <c r="M113" s="42">
        <v>51864</v>
      </c>
      <c r="N113" s="42">
        <v>119679</v>
      </c>
      <c r="O113" s="42">
        <v>18420</v>
      </c>
      <c r="P113" s="42">
        <v>0</v>
      </c>
      <c r="Q113" s="42">
        <v>0</v>
      </c>
      <c r="R113" s="42">
        <v>6828</v>
      </c>
      <c r="S113" s="44">
        <v>278405</v>
      </c>
      <c r="T113" s="42">
        <v>0</v>
      </c>
      <c r="U113" s="42">
        <v>0</v>
      </c>
      <c r="V113" s="42">
        <v>0</v>
      </c>
      <c r="W113" s="42">
        <v>12998</v>
      </c>
      <c r="X113" s="42">
        <v>4926</v>
      </c>
      <c r="Y113" s="42">
        <v>60268</v>
      </c>
      <c r="Z113" s="42">
        <v>8147</v>
      </c>
      <c r="AA113" s="42">
        <v>14268</v>
      </c>
      <c r="AB113" s="42">
        <v>28827</v>
      </c>
      <c r="AC113" s="42">
        <v>3066</v>
      </c>
      <c r="AD113" s="47">
        <f t="shared" si="5"/>
        <v>132500</v>
      </c>
      <c r="AE113" s="42">
        <v>80</v>
      </c>
      <c r="AF113" s="42">
        <v>0</v>
      </c>
      <c r="AG113" s="42">
        <v>0</v>
      </c>
      <c r="AH113" s="42">
        <v>0</v>
      </c>
      <c r="AI113" s="42">
        <v>0</v>
      </c>
      <c r="AJ113" s="42">
        <v>119502</v>
      </c>
      <c r="AK113" s="42">
        <v>80</v>
      </c>
      <c r="AL113" s="42">
        <v>0</v>
      </c>
      <c r="AM113" s="46">
        <v>1304762</v>
      </c>
      <c r="AN113" s="42">
        <v>850146</v>
      </c>
      <c r="AO113" s="42">
        <v>114656</v>
      </c>
      <c r="AP113" s="42">
        <v>340040</v>
      </c>
      <c r="AQ113" s="44">
        <v>1304842</v>
      </c>
    </row>
    <row r="114" spans="1:43" s="40" customFormat="1" ht="12.75">
      <c r="A114" s="62" t="s">
        <v>210</v>
      </c>
      <c r="B114" s="63" t="s">
        <v>104</v>
      </c>
      <c r="C114" s="49">
        <v>9642</v>
      </c>
      <c r="D114" s="42">
        <v>223461</v>
      </c>
      <c r="E114" s="42">
        <v>58500</v>
      </c>
      <c r="F114" s="42">
        <v>3000</v>
      </c>
      <c r="G114" s="42">
        <v>284961</v>
      </c>
      <c r="H114" s="73">
        <v>17100</v>
      </c>
      <c r="I114" s="42">
        <v>35000</v>
      </c>
      <c r="J114" s="42">
        <v>39500</v>
      </c>
      <c r="K114" s="42">
        <v>3000</v>
      </c>
      <c r="L114" s="42">
        <v>7500</v>
      </c>
      <c r="M114" s="42">
        <v>22000</v>
      </c>
      <c r="N114" s="42">
        <v>35000</v>
      </c>
      <c r="O114" s="42">
        <v>0</v>
      </c>
      <c r="P114" s="42">
        <v>0</v>
      </c>
      <c r="Q114" s="42">
        <v>0</v>
      </c>
      <c r="R114" s="42">
        <v>0</v>
      </c>
      <c r="S114" s="44">
        <v>142000</v>
      </c>
      <c r="T114" s="42">
        <v>0</v>
      </c>
      <c r="U114" s="42">
        <v>0</v>
      </c>
      <c r="V114" s="42">
        <v>0</v>
      </c>
      <c r="W114" s="42">
        <v>25000</v>
      </c>
      <c r="X114" s="42">
        <v>10746</v>
      </c>
      <c r="Y114" s="42">
        <v>31742</v>
      </c>
      <c r="Z114" s="42">
        <v>1880</v>
      </c>
      <c r="AA114" s="42">
        <v>16097</v>
      </c>
      <c r="AB114" s="42">
        <v>0</v>
      </c>
      <c r="AC114" s="42">
        <v>0</v>
      </c>
      <c r="AD114" s="47">
        <f t="shared" si="5"/>
        <v>85465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60465</v>
      </c>
      <c r="AK114" s="42">
        <v>0</v>
      </c>
      <c r="AL114" s="42">
        <v>0</v>
      </c>
      <c r="AM114" s="46">
        <v>529526</v>
      </c>
      <c r="AN114" s="42">
        <v>281961</v>
      </c>
      <c r="AO114" s="42">
        <v>49719</v>
      </c>
      <c r="AP114" s="42">
        <v>197846</v>
      </c>
      <c r="AQ114" s="44">
        <v>529526</v>
      </c>
    </row>
    <row r="115" spans="1:43" s="40" customFormat="1" ht="12.75">
      <c r="A115" s="62" t="s">
        <v>211</v>
      </c>
      <c r="B115" s="63" t="s">
        <v>187</v>
      </c>
      <c r="C115" s="49">
        <v>9605</v>
      </c>
      <c r="D115" s="42">
        <v>604677</v>
      </c>
      <c r="E115" s="42">
        <v>128895</v>
      </c>
      <c r="F115" s="42">
        <v>0</v>
      </c>
      <c r="G115" s="42">
        <v>733572</v>
      </c>
      <c r="H115" s="73">
        <v>28593</v>
      </c>
      <c r="I115" s="42">
        <v>24959</v>
      </c>
      <c r="J115" s="42">
        <v>35178</v>
      </c>
      <c r="K115" s="42">
        <v>68</v>
      </c>
      <c r="L115" s="42">
        <v>9545</v>
      </c>
      <c r="M115" s="42">
        <v>53999</v>
      </c>
      <c r="N115" s="42">
        <v>151538</v>
      </c>
      <c r="O115" s="42">
        <v>0</v>
      </c>
      <c r="P115" s="42">
        <v>0</v>
      </c>
      <c r="Q115" s="42">
        <v>0</v>
      </c>
      <c r="R115" s="42">
        <v>47696</v>
      </c>
      <c r="S115" s="44">
        <v>322983</v>
      </c>
      <c r="T115" s="42">
        <v>0</v>
      </c>
      <c r="U115" s="42">
        <v>0</v>
      </c>
      <c r="V115" s="42">
        <v>0</v>
      </c>
      <c r="W115" s="42">
        <v>19009</v>
      </c>
      <c r="X115" s="42">
        <v>0</v>
      </c>
      <c r="Y115" s="42">
        <v>57793</v>
      </c>
      <c r="Z115" s="42">
        <v>7003</v>
      </c>
      <c r="AA115" s="42">
        <v>11382</v>
      </c>
      <c r="AB115" s="42">
        <v>11084</v>
      </c>
      <c r="AC115" s="42">
        <v>998</v>
      </c>
      <c r="AD115" s="47">
        <f t="shared" si="5"/>
        <v>107269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88260</v>
      </c>
      <c r="AK115" s="42">
        <v>0</v>
      </c>
      <c r="AL115" s="42">
        <v>0</v>
      </c>
      <c r="AM115" s="46">
        <v>1192417</v>
      </c>
      <c r="AN115" s="42">
        <v>733572</v>
      </c>
      <c r="AO115" s="42">
        <v>88260</v>
      </c>
      <c r="AP115" s="42">
        <v>370585</v>
      </c>
      <c r="AQ115" s="44">
        <v>1192417</v>
      </c>
    </row>
    <row r="116" spans="1:43" s="40" customFormat="1" ht="12.75">
      <c r="A116" s="62" t="s">
        <v>212</v>
      </c>
      <c r="B116" s="63" t="s">
        <v>213</v>
      </c>
      <c r="C116" s="49">
        <v>9235</v>
      </c>
      <c r="D116" s="42">
        <v>430224</v>
      </c>
      <c r="E116" s="42">
        <v>33692</v>
      </c>
      <c r="F116" s="42">
        <v>0</v>
      </c>
      <c r="G116" s="42">
        <v>463916</v>
      </c>
      <c r="H116" s="73">
        <v>12460</v>
      </c>
      <c r="I116" s="42">
        <v>8356</v>
      </c>
      <c r="J116" s="42">
        <v>22710</v>
      </c>
      <c r="K116" s="42">
        <v>0</v>
      </c>
      <c r="L116" s="42">
        <v>20079</v>
      </c>
      <c r="M116" s="42">
        <v>42556</v>
      </c>
      <c r="N116" s="42">
        <v>360</v>
      </c>
      <c r="O116" s="42">
        <v>234</v>
      </c>
      <c r="P116" s="42">
        <v>0</v>
      </c>
      <c r="Q116" s="42">
        <v>0</v>
      </c>
      <c r="R116" s="42">
        <v>670</v>
      </c>
      <c r="S116" s="44">
        <v>94965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36770</v>
      </c>
      <c r="Z116" s="42">
        <v>4411</v>
      </c>
      <c r="AA116" s="42">
        <v>25422</v>
      </c>
      <c r="AB116" s="42">
        <v>21869</v>
      </c>
      <c r="AC116" s="42">
        <v>0</v>
      </c>
      <c r="AD116" s="47">
        <f t="shared" si="5"/>
        <v>88472</v>
      </c>
      <c r="AE116" s="42">
        <v>350</v>
      </c>
      <c r="AF116" s="42">
        <v>0</v>
      </c>
      <c r="AG116" s="42">
        <v>0</v>
      </c>
      <c r="AH116" s="42">
        <v>0</v>
      </c>
      <c r="AI116" s="42">
        <v>0</v>
      </c>
      <c r="AJ116" s="42">
        <v>88472</v>
      </c>
      <c r="AK116" s="42">
        <v>15773</v>
      </c>
      <c r="AL116" s="42">
        <v>15423</v>
      </c>
      <c r="AM116" s="46">
        <v>659813</v>
      </c>
      <c r="AN116" s="42">
        <v>463916</v>
      </c>
      <c r="AO116" s="42">
        <v>88822</v>
      </c>
      <c r="AP116" s="42">
        <v>122848</v>
      </c>
      <c r="AQ116" s="44">
        <v>675586</v>
      </c>
    </row>
    <row r="117" spans="1:43" s="40" customFormat="1" ht="12.75">
      <c r="A117" s="62" t="s">
        <v>214</v>
      </c>
      <c r="B117" s="63" t="s">
        <v>172</v>
      </c>
      <c r="C117" s="49">
        <v>9175</v>
      </c>
      <c r="D117" s="42">
        <v>389495</v>
      </c>
      <c r="E117" s="42">
        <v>161581</v>
      </c>
      <c r="F117" s="42">
        <v>0</v>
      </c>
      <c r="G117" s="42">
        <v>551076</v>
      </c>
      <c r="H117" s="73">
        <v>10474</v>
      </c>
      <c r="I117" s="42">
        <v>24267</v>
      </c>
      <c r="J117" s="42">
        <v>12046</v>
      </c>
      <c r="K117" s="42">
        <v>85</v>
      </c>
      <c r="L117" s="42">
        <v>18904</v>
      </c>
      <c r="M117" s="42">
        <v>24000</v>
      </c>
      <c r="N117" s="42">
        <v>45695</v>
      </c>
      <c r="O117" s="42">
        <v>0</v>
      </c>
      <c r="P117" s="42">
        <v>0</v>
      </c>
      <c r="Q117" s="42">
        <v>2014</v>
      </c>
      <c r="R117" s="42">
        <v>331</v>
      </c>
      <c r="S117" s="44">
        <v>127342</v>
      </c>
      <c r="T117" s="42">
        <v>0</v>
      </c>
      <c r="U117" s="42">
        <v>0</v>
      </c>
      <c r="V117" s="42">
        <v>0</v>
      </c>
      <c r="W117" s="42">
        <v>5851</v>
      </c>
      <c r="X117" s="42">
        <v>8622</v>
      </c>
      <c r="Y117" s="42">
        <v>24875</v>
      </c>
      <c r="Z117" s="42">
        <v>3001</v>
      </c>
      <c r="AA117" s="42">
        <v>10755</v>
      </c>
      <c r="AB117" s="42">
        <v>17534</v>
      </c>
      <c r="AC117" s="42">
        <v>0</v>
      </c>
      <c r="AD117" s="47">
        <f t="shared" si="5"/>
        <v>70638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64787</v>
      </c>
      <c r="AK117" s="42">
        <v>0</v>
      </c>
      <c r="AL117" s="42">
        <v>0</v>
      </c>
      <c r="AM117" s="46">
        <v>759530</v>
      </c>
      <c r="AN117" s="42">
        <v>551076</v>
      </c>
      <c r="AO117" s="42">
        <v>56165</v>
      </c>
      <c r="AP117" s="42">
        <v>152289</v>
      </c>
      <c r="AQ117" s="44">
        <v>759530</v>
      </c>
    </row>
    <row r="118" spans="1:43" s="40" customFormat="1" ht="12.75">
      <c r="A118" s="62" t="s">
        <v>215</v>
      </c>
      <c r="B118" s="63" t="s">
        <v>111</v>
      </c>
      <c r="C118" s="49">
        <v>9126</v>
      </c>
      <c r="D118" s="42">
        <v>271653</v>
      </c>
      <c r="E118" s="42">
        <v>68769</v>
      </c>
      <c r="F118" s="42">
        <v>0</v>
      </c>
      <c r="G118" s="42">
        <v>340422</v>
      </c>
      <c r="H118" s="73">
        <v>11334</v>
      </c>
      <c r="I118" s="42">
        <v>32148</v>
      </c>
      <c r="J118" s="42">
        <v>6214</v>
      </c>
      <c r="K118" s="42">
        <v>981</v>
      </c>
      <c r="L118" s="42">
        <v>12386</v>
      </c>
      <c r="M118" s="42">
        <v>13880</v>
      </c>
      <c r="N118" s="42">
        <v>31622</v>
      </c>
      <c r="O118" s="42">
        <v>4761</v>
      </c>
      <c r="P118" s="42">
        <v>0</v>
      </c>
      <c r="Q118" s="42">
        <v>0</v>
      </c>
      <c r="R118" s="42">
        <v>15952</v>
      </c>
      <c r="S118" s="44">
        <v>117944</v>
      </c>
      <c r="T118" s="42">
        <v>0</v>
      </c>
      <c r="U118" s="42">
        <v>0</v>
      </c>
      <c r="V118" s="42">
        <v>0</v>
      </c>
      <c r="W118" s="42">
        <v>625</v>
      </c>
      <c r="X118" s="42">
        <v>0</v>
      </c>
      <c r="Y118" s="42">
        <v>34296</v>
      </c>
      <c r="Z118" s="42">
        <v>4312</v>
      </c>
      <c r="AA118" s="42">
        <v>16101</v>
      </c>
      <c r="AB118" s="42">
        <v>4008</v>
      </c>
      <c r="AC118" s="42">
        <v>1488</v>
      </c>
      <c r="AD118" s="47">
        <f t="shared" si="5"/>
        <v>60830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60205</v>
      </c>
      <c r="AK118" s="42">
        <v>0</v>
      </c>
      <c r="AL118" s="42">
        <v>0</v>
      </c>
      <c r="AM118" s="46">
        <v>530530</v>
      </c>
      <c r="AN118" s="42">
        <v>340422</v>
      </c>
      <c r="AO118" s="42">
        <v>60205</v>
      </c>
      <c r="AP118" s="42">
        <v>129903</v>
      </c>
      <c r="AQ118" s="44">
        <v>530530</v>
      </c>
    </row>
    <row r="119" spans="1:43" s="40" customFormat="1" ht="12.75">
      <c r="A119" s="62" t="s">
        <v>216</v>
      </c>
      <c r="B119" s="63" t="s">
        <v>217</v>
      </c>
      <c r="C119" s="49">
        <v>9119</v>
      </c>
      <c r="D119" s="42">
        <v>185121</v>
      </c>
      <c r="E119" s="42">
        <v>39410</v>
      </c>
      <c r="F119" s="42">
        <v>0</v>
      </c>
      <c r="G119" s="42">
        <v>224531</v>
      </c>
      <c r="H119" s="73">
        <v>7330</v>
      </c>
      <c r="I119" s="42">
        <v>18869</v>
      </c>
      <c r="J119" s="42">
        <v>9136</v>
      </c>
      <c r="K119" s="42">
        <v>1217</v>
      </c>
      <c r="L119" s="42">
        <v>12407</v>
      </c>
      <c r="M119" s="42">
        <v>16168</v>
      </c>
      <c r="N119" s="42">
        <v>10844</v>
      </c>
      <c r="O119" s="42">
        <v>0</v>
      </c>
      <c r="P119" s="42">
        <v>0</v>
      </c>
      <c r="Q119" s="42">
        <v>5139</v>
      </c>
      <c r="R119" s="42">
        <v>6095</v>
      </c>
      <c r="S119" s="44">
        <v>79875</v>
      </c>
      <c r="T119" s="42">
        <v>0</v>
      </c>
      <c r="U119" s="42">
        <v>4560</v>
      </c>
      <c r="V119" s="42">
        <v>0</v>
      </c>
      <c r="W119" s="42">
        <v>5523</v>
      </c>
      <c r="X119" s="42">
        <v>13276</v>
      </c>
      <c r="Y119" s="42">
        <v>40018</v>
      </c>
      <c r="Z119" s="42">
        <v>4155</v>
      </c>
      <c r="AA119" s="42">
        <v>5111</v>
      </c>
      <c r="AB119" s="42">
        <v>5225</v>
      </c>
      <c r="AC119" s="42">
        <v>3883</v>
      </c>
      <c r="AD119" s="47">
        <f t="shared" si="5"/>
        <v>81751</v>
      </c>
      <c r="AE119" s="42">
        <v>1072</v>
      </c>
      <c r="AF119" s="42">
        <v>0</v>
      </c>
      <c r="AG119" s="42">
        <v>0</v>
      </c>
      <c r="AH119" s="42">
        <v>0</v>
      </c>
      <c r="AI119" s="42">
        <v>0</v>
      </c>
      <c r="AJ119" s="42">
        <v>71668</v>
      </c>
      <c r="AK119" s="42">
        <v>1072</v>
      </c>
      <c r="AL119" s="42">
        <v>0</v>
      </c>
      <c r="AM119" s="46">
        <v>393487</v>
      </c>
      <c r="AN119" s="42">
        <v>224531</v>
      </c>
      <c r="AO119" s="42">
        <v>59464</v>
      </c>
      <c r="AP119" s="42">
        <v>110564</v>
      </c>
      <c r="AQ119" s="44">
        <v>394559</v>
      </c>
    </row>
    <row r="120" spans="1:43" s="40" customFormat="1" ht="12.75">
      <c r="A120" s="62" t="s">
        <v>218</v>
      </c>
      <c r="B120" s="63" t="s">
        <v>146</v>
      </c>
      <c r="C120" s="49">
        <v>8902</v>
      </c>
      <c r="D120" s="42">
        <v>294985</v>
      </c>
      <c r="E120" s="42">
        <v>85972</v>
      </c>
      <c r="F120" s="42">
        <v>0</v>
      </c>
      <c r="G120" s="42">
        <v>380957</v>
      </c>
      <c r="H120" s="73">
        <v>16531</v>
      </c>
      <c r="I120" s="42">
        <v>43093</v>
      </c>
      <c r="J120" s="42">
        <v>8064</v>
      </c>
      <c r="K120" s="42">
        <v>2896</v>
      </c>
      <c r="L120" s="42">
        <v>11547</v>
      </c>
      <c r="M120" s="42">
        <v>18169</v>
      </c>
      <c r="N120" s="42">
        <v>9983</v>
      </c>
      <c r="O120" s="42">
        <v>0</v>
      </c>
      <c r="P120" s="42">
        <v>0</v>
      </c>
      <c r="Q120" s="42">
        <v>0</v>
      </c>
      <c r="R120" s="42">
        <v>55575</v>
      </c>
      <c r="S120" s="44">
        <v>149327</v>
      </c>
      <c r="T120" s="42">
        <v>0</v>
      </c>
      <c r="U120" s="42">
        <v>0</v>
      </c>
      <c r="V120" s="42">
        <v>0</v>
      </c>
      <c r="W120" s="42">
        <v>25266</v>
      </c>
      <c r="X120" s="42">
        <v>0</v>
      </c>
      <c r="Y120" s="42">
        <v>47083</v>
      </c>
      <c r="Z120" s="42">
        <v>4353</v>
      </c>
      <c r="AA120" s="42">
        <v>12311</v>
      </c>
      <c r="AB120" s="42">
        <v>20595</v>
      </c>
      <c r="AC120" s="42">
        <v>4384</v>
      </c>
      <c r="AD120" s="47">
        <f t="shared" si="5"/>
        <v>113992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88726</v>
      </c>
      <c r="AK120" s="42">
        <v>0</v>
      </c>
      <c r="AL120" s="42">
        <v>0</v>
      </c>
      <c r="AM120" s="46">
        <v>660807</v>
      </c>
      <c r="AN120" s="42">
        <v>380957</v>
      </c>
      <c r="AO120" s="42">
        <v>88726</v>
      </c>
      <c r="AP120" s="42">
        <v>191124</v>
      </c>
      <c r="AQ120" s="44">
        <v>660807</v>
      </c>
    </row>
    <row r="121" spans="1:43" s="40" customFormat="1" ht="12.75">
      <c r="A121" s="62" t="s">
        <v>219</v>
      </c>
      <c r="B121" s="63" t="s">
        <v>60</v>
      </c>
      <c r="C121" s="49">
        <v>8786</v>
      </c>
      <c r="D121" s="42">
        <v>330692</v>
      </c>
      <c r="E121" s="42">
        <v>138659</v>
      </c>
      <c r="F121" s="42">
        <v>0</v>
      </c>
      <c r="G121" s="42">
        <v>469351</v>
      </c>
      <c r="H121" s="73">
        <v>9832</v>
      </c>
      <c r="I121" s="42">
        <v>70510</v>
      </c>
      <c r="J121" s="42">
        <v>10111</v>
      </c>
      <c r="K121" s="42">
        <v>2168</v>
      </c>
      <c r="L121" s="42">
        <v>12745</v>
      </c>
      <c r="M121" s="42">
        <v>19236</v>
      </c>
      <c r="N121" s="42">
        <v>975</v>
      </c>
      <c r="O121" s="42">
        <v>4929</v>
      </c>
      <c r="P121" s="42">
        <v>0</v>
      </c>
      <c r="Q121" s="42">
        <v>0</v>
      </c>
      <c r="R121" s="42">
        <v>26362</v>
      </c>
      <c r="S121" s="44">
        <v>147036</v>
      </c>
      <c r="T121" s="42">
        <v>0</v>
      </c>
      <c r="U121" s="42">
        <v>0</v>
      </c>
      <c r="V121" s="42">
        <v>38100</v>
      </c>
      <c r="W121" s="42">
        <v>9402</v>
      </c>
      <c r="X121" s="42">
        <v>5023</v>
      </c>
      <c r="Y121" s="42">
        <v>32381</v>
      </c>
      <c r="Z121" s="42">
        <v>4899</v>
      </c>
      <c r="AA121" s="42">
        <v>21663</v>
      </c>
      <c r="AB121" s="42">
        <v>5023</v>
      </c>
      <c r="AC121" s="42">
        <v>0</v>
      </c>
      <c r="AD121" s="47">
        <f t="shared" si="5"/>
        <v>116491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68989</v>
      </c>
      <c r="AK121" s="42">
        <v>0</v>
      </c>
      <c r="AL121" s="42">
        <v>0</v>
      </c>
      <c r="AM121" s="46">
        <v>742710</v>
      </c>
      <c r="AN121" s="42">
        <v>469351</v>
      </c>
      <c r="AO121" s="42">
        <v>63966</v>
      </c>
      <c r="AP121" s="42">
        <v>209393</v>
      </c>
      <c r="AQ121" s="44">
        <v>742710</v>
      </c>
    </row>
    <row r="122" spans="1:43" s="40" customFormat="1" ht="12.75">
      <c r="A122" s="62" t="s">
        <v>220</v>
      </c>
      <c r="B122" s="63" t="s">
        <v>89</v>
      </c>
      <c r="C122" s="49">
        <v>8664</v>
      </c>
      <c r="D122" s="42">
        <v>57950</v>
      </c>
      <c r="E122" s="42">
        <v>5027</v>
      </c>
      <c r="F122" s="42">
        <v>225</v>
      </c>
      <c r="G122" s="42">
        <v>63202</v>
      </c>
      <c r="H122" s="73">
        <v>3860</v>
      </c>
      <c r="I122" s="42">
        <v>6401</v>
      </c>
      <c r="J122" s="42">
        <v>2261</v>
      </c>
      <c r="K122" s="42">
        <v>0</v>
      </c>
      <c r="L122" s="42">
        <v>6783</v>
      </c>
      <c r="M122" s="42">
        <v>5434</v>
      </c>
      <c r="N122" s="42">
        <v>9972</v>
      </c>
      <c r="O122" s="42">
        <v>25</v>
      </c>
      <c r="P122" s="42">
        <v>0</v>
      </c>
      <c r="Q122" s="42">
        <v>0</v>
      </c>
      <c r="R122" s="42">
        <v>0</v>
      </c>
      <c r="S122" s="44">
        <v>30876</v>
      </c>
      <c r="T122" s="42">
        <v>0</v>
      </c>
      <c r="U122" s="42">
        <v>0</v>
      </c>
      <c r="V122" s="42">
        <v>0</v>
      </c>
      <c r="W122" s="42">
        <v>3123</v>
      </c>
      <c r="X122" s="42">
        <v>1556</v>
      </c>
      <c r="Y122" s="42">
        <v>8354</v>
      </c>
      <c r="Z122" s="42">
        <v>311</v>
      </c>
      <c r="AA122" s="42">
        <v>3298</v>
      </c>
      <c r="AB122" s="42">
        <v>2537</v>
      </c>
      <c r="AC122" s="42">
        <v>0</v>
      </c>
      <c r="AD122" s="47">
        <v>19017</v>
      </c>
      <c r="AE122" s="42">
        <v>1455</v>
      </c>
      <c r="AF122" s="42">
        <v>0</v>
      </c>
      <c r="AG122" s="42">
        <v>0</v>
      </c>
      <c r="AH122" s="42">
        <v>0</v>
      </c>
      <c r="AI122" s="42">
        <v>0</v>
      </c>
      <c r="AJ122" s="42">
        <v>16056</v>
      </c>
      <c r="AK122" s="42">
        <v>1455</v>
      </c>
      <c r="AL122" s="42">
        <v>0</v>
      </c>
      <c r="AM122" s="46">
        <v>117117</v>
      </c>
      <c r="AN122" s="42">
        <v>62977</v>
      </c>
      <c r="AO122" s="42">
        <v>15955</v>
      </c>
      <c r="AP122" s="42">
        <v>39640</v>
      </c>
      <c r="AQ122" s="44">
        <v>118572</v>
      </c>
    </row>
    <row r="123" spans="1:43" s="40" customFormat="1" ht="12.75">
      <c r="A123" s="62" t="s">
        <v>221</v>
      </c>
      <c r="B123" s="63" t="s">
        <v>222</v>
      </c>
      <c r="C123" s="49">
        <v>8622</v>
      </c>
      <c r="D123" s="42">
        <v>224190</v>
      </c>
      <c r="E123" s="42">
        <v>65274</v>
      </c>
      <c r="F123" s="42">
        <v>0</v>
      </c>
      <c r="G123" s="42">
        <v>289464</v>
      </c>
      <c r="H123" s="73">
        <v>5891</v>
      </c>
      <c r="I123" s="42">
        <v>3383</v>
      </c>
      <c r="J123" s="42">
        <v>5480</v>
      </c>
      <c r="K123" s="42">
        <v>43</v>
      </c>
      <c r="L123" s="42">
        <v>7944</v>
      </c>
      <c r="M123" s="42">
        <v>23265</v>
      </c>
      <c r="N123" s="42">
        <v>16412</v>
      </c>
      <c r="O123" s="42">
        <v>0</v>
      </c>
      <c r="P123" s="42">
        <v>0</v>
      </c>
      <c r="Q123" s="42">
        <v>0</v>
      </c>
      <c r="R123" s="42">
        <v>8117</v>
      </c>
      <c r="S123" s="44">
        <v>64644</v>
      </c>
      <c r="T123" s="42">
        <v>0</v>
      </c>
      <c r="U123" s="42">
        <v>0</v>
      </c>
      <c r="V123" s="42">
        <v>0</v>
      </c>
      <c r="W123" s="42">
        <v>138</v>
      </c>
      <c r="X123" s="42">
        <v>0</v>
      </c>
      <c r="Y123" s="42">
        <v>19802</v>
      </c>
      <c r="Z123" s="42">
        <v>3753</v>
      </c>
      <c r="AA123" s="42">
        <v>647</v>
      </c>
      <c r="AB123" s="42">
        <v>3926</v>
      </c>
      <c r="AC123" s="42">
        <v>0</v>
      </c>
      <c r="AD123" s="47">
        <v>30238</v>
      </c>
      <c r="AE123" s="42">
        <v>511</v>
      </c>
      <c r="AF123" s="42">
        <v>0</v>
      </c>
      <c r="AG123" s="42">
        <v>3039</v>
      </c>
      <c r="AH123" s="42">
        <v>714</v>
      </c>
      <c r="AI123" s="42">
        <v>0</v>
      </c>
      <c r="AJ123" s="42">
        <v>28128</v>
      </c>
      <c r="AK123" s="42">
        <v>4264</v>
      </c>
      <c r="AL123" s="42">
        <v>0</v>
      </c>
      <c r="AM123" s="46">
        <v>388265</v>
      </c>
      <c r="AN123" s="42">
        <v>289464</v>
      </c>
      <c r="AO123" s="42">
        <v>32392</v>
      </c>
      <c r="AP123" s="42">
        <v>70673</v>
      </c>
      <c r="AQ123" s="44">
        <v>392529</v>
      </c>
    </row>
    <row r="124" spans="1:43" s="40" customFormat="1" ht="12.75">
      <c r="A124" s="62" t="s">
        <v>223</v>
      </c>
      <c r="B124" s="63" t="s">
        <v>224</v>
      </c>
      <c r="C124" s="49">
        <v>8471</v>
      </c>
      <c r="D124" s="43">
        <v>320569</v>
      </c>
      <c r="E124" s="43">
        <v>138391</v>
      </c>
      <c r="F124" s="43">
        <v>0</v>
      </c>
      <c r="G124" s="43">
        <v>458960</v>
      </c>
      <c r="H124" s="75">
        <v>5386</v>
      </c>
      <c r="I124" s="43">
        <v>2552</v>
      </c>
      <c r="J124" s="43">
        <v>7922</v>
      </c>
      <c r="K124" s="43">
        <v>203</v>
      </c>
      <c r="L124" s="43">
        <v>7567</v>
      </c>
      <c r="M124" s="43">
        <v>13705</v>
      </c>
      <c r="N124" s="43">
        <v>16693</v>
      </c>
      <c r="O124" s="43">
        <v>0</v>
      </c>
      <c r="P124" s="43">
        <v>0</v>
      </c>
      <c r="Q124" s="43">
        <v>1499</v>
      </c>
      <c r="R124" s="43">
        <v>1516</v>
      </c>
      <c r="S124" s="45">
        <v>51657</v>
      </c>
      <c r="T124" s="43">
        <v>0</v>
      </c>
      <c r="U124" s="43">
        <v>0</v>
      </c>
      <c r="V124" s="43">
        <v>50</v>
      </c>
      <c r="W124" s="43">
        <v>1173</v>
      </c>
      <c r="X124" s="43">
        <v>0</v>
      </c>
      <c r="Y124" s="43">
        <v>16042</v>
      </c>
      <c r="Z124" s="43">
        <v>1885</v>
      </c>
      <c r="AA124" s="43">
        <v>17345</v>
      </c>
      <c r="AB124" s="43">
        <v>3000</v>
      </c>
      <c r="AC124" s="43">
        <v>0</v>
      </c>
      <c r="AD124" s="47">
        <f aca="true" t="shared" si="6" ref="AD124:AD150">SUM(T124:AC124)</f>
        <v>39495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38272</v>
      </c>
      <c r="AK124" s="43">
        <v>0</v>
      </c>
      <c r="AL124" s="43">
        <v>0</v>
      </c>
      <c r="AM124" s="48">
        <v>555498</v>
      </c>
      <c r="AN124" s="43">
        <v>458960</v>
      </c>
      <c r="AO124" s="43">
        <v>38272</v>
      </c>
      <c r="AP124" s="43">
        <v>58266</v>
      </c>
      <c r="AQ124" s="45">
        <v>555498</v>
      </c>
    </row>
    <row r="125" spans="1:43" s="40" customFormat="1" ht="12.75">
      <c r="A125" s="62" t="s">
        <v>225</v>
      </c>
      <c r="B125" s="63" t="s">
        <v>168</v>
      </c>
      <c r="C125" s="49">
        <v>8447</v>
      </c>
      <c r="D125" s="42">
        <v>157610</v>
      </c>
      <c r="E125" s="42">
        <v>14231</v>
      </c>
      <c r="F125" s="42">
        <v>0</v>
      </c>
      <c r="G125" s="42">
        <v>171841</v>
      </c>
      <c r="H125" s="73">
        <v>3579</v>
      </c>
      <c r="I125" s="42">
        <v>12394</v>
      </c>
      <c r="J125" s="42">
        <v>2822</v>
      </c>
      <c r="K125" s="42">
        <v>128</v>
      </c>
      <c r="L125" s="42">
        <v>6622</v>
      </c>
      <c r="M125" s="42">
        <v>17632</v>
      </c>
      <c r="N125" s="42">
        <v>7831</v>
      </c>
      <c r="O125" s="42">
        <v>0</v>
      </c>
      <c r="P125" s="42">
        <v>0</v>
      </c>
      <c r="Q125" s="42">
        <v>0</v>
      </c>
      <c r="R125" s="42">
        <v>384</v>
      </c>
      <c r="S125" s="44">
        <v>47813</v>
      </c>
      <c r="T125" s="42">
        <v>0</v>
      </c>
      <c r="U125" s="42">
        <v>0</v>
      </c>
      <c r="V125" s="42">
        <v>0</v>
      </c>
      <c r="W125" s="42">
        <v>611</v>
      </c>
      <c r="X125" s="42">
        <v>0</v>
      </c>
      <c r="Y125" s="42">
        <v>11122</v>
      </c>
      <c r="Z125" s="42">
        <v>1394</v>
      </c>
      <c r="AA125" s="42">
        <v>2011</v>
      </c>
      <c r="AB125" s="42">
        <v>2291</v>
      </c>
      <c r="AC125" s="42">
        <v>0</v>
      </c>
      <c r="AD125" s="47">
        <f t="shared" si="6"/>
        <v>17429</v>
      </c>
      <c r="AE125" s="42">
        <v>209</v>
      </c>
      <c r="AF125" s="42">
        <v>0</v>
      </c>
      <c r="AG125" s="42">
        <v>0</v>
      </c>
      <c r="AH125" s="42">
        <v>0</v>
      </c>
      <c r="AI125" s="42">
        <v>0</v>
      </c>
      <c r="AJ125" s="42">
        <v>16818</v>
      </c>
      <c r="AK125" s="42">
        <v>209</v>
      </c>
      <c r="AL125" s="42">
        <v>0</v>
      </c>
      <c r="AM125" s="46">
        <v>240662</v>
      </c>
      <c r="AN125" s="42">
        <v>171841</v>
      </c>
      <c r="AO125" s="42">
        <v>17027</v>
      </c>
      <c r="AP125" s="42">
        <v>52003</v>
      </c>
      <c r="AQ125" s="44">
        <v>240871</v>
      </c>
    </row>
    <row r="126" spans="1:43" s="40" customFormat="1" ht="12.75">
      <c r="A126" s="62" t="s">
        <v>226</v>
      </c>
      <c r="B126" s="63" t="s">
        <v>118</v>
      </c>
      <c r="C126" s="49">
        <v>8428</v>
      </c>
      <c r="D126" s="42">
        <v>367631</v>
      </c>
      <c r="E126" s="42">
        <v>93157</v>
      </c>
      <c r="F126" s="42">
        <v>26564</v>
      </c>
      <c r="G126" s="42">
        <v>487352</v>
      </c>
      <c r="H126" s="73">
        <v>11618</v>
      </c>
      <c r="I126" s="42">
        <v>16982</v>
      </c>
      <c r="J126" s="42">
        <v>10649</v>
      </c>
      <c r="K126" s="42">
        <v>165</v>
      </c>
      <c r="L126" s="42">
        <v>6718</v>
      </c>
      <c r="M126" s="42">
        <v>12765</v>
      </c>
      <c r="N126" s="42">
        <v>13022</v>
      </c>
      <c r="O126" s="42">
        <v>400</v>
      </c>
      <c r="P126" s="42">
        <v>0</v>
      </c>
      <c r="Q126" s="42">
        <v>0</v>
      </c>
      <c r="R126" s="42">
        <v>6686</v>
      </c>
      <c r="S126" s="44">
        <v>67387</v>
      </c>
      <c r="T126" s="42">
        <v>0</v>
      </c>
      <c r="U126" s="42">
        <v>0</v>
      </c>
      <c r="V126" s="42">
        <v>0</v>
      </c>
      <c r="W126" s="42">
        <v>5000</v>
      </c>
      <c r="X126" s="42">
        <v>4965</v>
      </c>
      <c r="Y126" s="42">
        <v>37728</v>
      </c>
      <c r="Z126" s="42">
        <v>3364</v>
      </c>
      <c r="AA126" s="42">
        <v>8735</v>
      </c>
      <c r="AB126" s="42">
        <v>7640</v>
      </c>
      <c r="AC126" s="42">
        <v>0</v>
      </c>
      <c r="AD126" s="47">
        <f t="shared" si="6"/>
        <v>67432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62432</v>
      </c>
      <c r="AK126" s="42">
        <v>2854</v>
      </c>
      <c r="AL126" s="42">
        <v>2854</v>
      </c>
      <c r="AM126" s="46">
        <v>633789</v>
      </c>
      <c r="AN126" s="42">
        <v>460788</v>
      </c>
      <c r="AO126" s="42">
        <v>57467</v>
      </c>
      <c r="AP126" s="42">
        <v>118388</v>
      </c>
      <c r="AQ126" s="44">
        <v>636643</v>
      </c>
    </row>
    <row r="127" spans="1:43" s="40" customFormat="1" ht="12.75">
      <c r="A127" s="62" t="s">
        <v>227</v>
      </c>
      <c r="B127" s="63" t="s">
        <v>179</v>
      </c>
      <c r="C127" s="49">
        <v>8291</v>
      </c>
      <c r="D127" s="42">
        <v>248753</v>
      </c>
      <c r="E127" s="42">
        <v>19501</v>
      </c>
      <c r="F127" s="42">
        <v>0</v>
      </c>
      <c r="G127" s="42">
        <v>268254</v>
      </c>
      <c r="H127" s="73">
        <v>10234</v>
      </c>
      <c r="I127" s="42">
        <v>14112</v>
      </c>
      <c r="J127" s="42">
        <v>17982</v>
      </c>
      <c r="K127" s="42">
        <v>1684</v>
      </c>
      <c r="L127" s="42">
        <v>11453</v>
      </c>
      <c r="M127" s="42">
        <v>12041</v>
      </c>
      <c r="N127" s="42">
        <v>35676</v>
      </c>
      <c r="O127" s="42">
        <v>391</v>
      </c>
      <c r="P127" s="42">
        <v>0</v>
      </c>
      <c r="Q127" s="42">
        <v>0</v>
      </c>
      <c r="R127" s="42">
        <v>844</v>
      </c>
      <c r="S127" s="44">
        <v>94183</v>
      </c>
      <c r="T127" s="42">
        <v>1804</v>
      </c>
      <c r="U127" s="42">
        <v>0</v>
      </c>
      <c r="V127" s="42">
        <v>1800</v>
      </c>
      <c r="W127" s="42">
        <v>5691</v>
      </c>
      <c r="X127" s="42">
        <v>0</v>
      </c>
      <c r="Y127" s="42">
        <v>19329</v>
      </c>
      <c r="Z127" s="42">
        <v>2282</v>
      </c>
      <c r="AA127" s="42">
        <v>6584</v>
      </c>
      <c r="AB127" s="42">
        <v>17075</v>
      </c>
      <c r="AC127" s="42">
        <v>0</v>
      </c>
      <c r="AD127" s="47">
        <f t="shared" si="6"/>
        <v>54565</v>
      </c>
      <c r="AE127" s="42">
        <v>454</v>
      </c>
      <c r="AF127" s="42">
        <v>0</v>
      </c>
      <c r="AG127" s="42">
        <v>0</v>
      </c>
      <c r="AH127" s="42">
        <v>0</v>
      </c>
      <c r="AI127" s="42">
        <v>0</v>
      </c>
      <c r="AJ127" s="42">
        <v>45270</v>
      </c>
      <c r="AK127" s="42">
        <v>454</v>
      </c>
      <c r="AL127" s="42">
        <v>0</v>
      </c>
      <c r="AM127" s="46">
        <v>427236</v>
      </c>
      <c r="AN127" s="42">
        <v>268254</v>
      </c>
      <c r="AO127" s="42">
        <v>45724</v>
      </c>
      <c r="AP127" s="42">
        <v>113712</v>
      </c>
      <c r="AQ127" s="44">
        <v>427690</v>
      </c>
    </row>
    <row r="128" spans="1:43" s="40" customFormat="1" ht="12.75">
      <c r="A128" s="62" t="s">
        <v>228</v>
      </c>
      <c r="B128" s="63" t="s">
        <v>229</v>
      </c>
      <c r="C128" s="49">
        <v>7724</v>
      </c>
      <c r="D128" s="42">
        <v>367045</v>
      </c>
      <c r="E128" s="42">
        <v>155888</v>
      </c>
      <c r="F128" s="42">
        <v>0</v>
      </c>
      <c r="G128" s="42">
        <v>522933</v>
      </c>
      <c r="H128" s="73">
        <v>16235</v>
      </c>
      <c r="I128" s="42">
        <v>45409</v>
      </c>
      <c r="J128" s="42">
        <v>10790</v>
      </c>
      <c r="K128" s="42">
        <v>1093</v>
      </c>
      <c r="L128" s="42">
        <v>5399</v>
      </c>
      <c r="M128" s="42">
        <v>14565</v>
      </c>
      <c r="N128" s="42">
        <v>16532</v>
      </c>
      <c r="O128" s="42">
        <v>3288</v>
      </c>
      <c r="P128" s="42">
        <v>0</v>
      </c>
      <c r="Q128" s="42">
        <v>0</v>
      </c>
      <c r="R128" s="42">
        <v>1879</v>
      </c>
      <c r="S128" s="44">
        <v>98955</v>
      </c>
      <c r="T128" s="42">
        <v>0</v>
      </c>
      <c r="U128" s="42">
        <v>0</v>
      </c>
      <c r="V128" s="42">
        <v>0</v>
      </c>
      <c r="W128" s="42">
        <v>2509</v>
      </c>
      <c r="X128" s="42">
        <v>1075</v>
      </c>
      <c r="Y128" s="42">
        <v>68689</v>
      </c>
      <c r="Z128" s="42">
        <v>10064</v>
      </c>
      <c r="AA128" s="42">
        <v>19363</v>
      </c>
      <c r="AB128" s="42">
        <v>29414</v>
      </c>
      <c r="AC128" s="42">
        <v>0</v>
      </c>
      <c r="AD128" s="47">
        <f t="shared" si="6"/>
        <v>131114</v>
      </c>
      <c r="AE128" s="42">
        <v>383</v>
      </c>
      <c r="AF128" s="42">
        <v>0</v>
      </c>
      <c r="AG128" s="42">
        <v>245</v>
      </c>
      <c r="AH128" s="42">
        <v>305</v>
      </c>
      <c r="AI128" s="42">
        <v>0</v>
      </c>
      <c r="AJ128" s="42">
        <v>128605</v>
      </c>
      <c r="AK128" s="42">
        <v>933</v>
      </c>
      <c r="AL128" s="42">
        <v>0</v>
      </c>
      <c r="AM128" s="46">
        <v>769237</v>
      </c>
      <c r="AN128" s="42">
        <v>522933</v>
      </c>
      <c r="AO128" s="42">
        <v>128463</v>
      </c>
      <c r="AP128" s="42">
        <v>118774</v>
      </c>
      <c r="AQ128" s="44">
        <v>770170</v>
      </c>
    </row>
    <row r="129" spans="1:43" s="40" customFormat="1" ht="12.75">
      <c r="A129" s="62" t="s">
        <v>230</v>
      </c>
      <c r="B129" s="63" t="s">
        <v>70</v>
      </c>
      <c r="C129" s="49">
        <v>7579</v>
      </c>
      <c r="D129" s="42">
        <v>187152</v>
      </c>
      <c r="E129" s="42">
        <v>29020</v>
      </c>
      <c r="F129" s="42">
        <v>1892</v>
      </c>
      <c r="G129" s="42">
        <v>218064</v>
      </c>
      <c r="H129" s="73">
        <v>3472</v>
      </c>
      <c r="I129" s="42">
        <v>2527</v>
      </c>
      <c r="J129" s="42">
        <v>2321</v>
      </c>
      <c r="K129" s="42">
        <v>319</v>
      </c>
      <c r="L129" s="42">
        <v>6932</v>
      </c>
      <c r="M129" s="42">
        <v>13884</v>
      </c>
      <c r="N129" s="42">
        <v>4109</v>
      </c>
      <c r="O129" s="42">
        <v>8500</v>
      </c>
      <c r="P129" s="42">
        <v>0</v>
      </c>
      <c r="Q129" s="42">
        <v>0</v>
      </c>
      <c r="R129" s="42">
        <v>12139</v>
      </c>
      <c r="S129" s="44">
        <v>50731</v>
      </c>
      <c r="T129" s="42">
        <v>0</v>
      </c>
      <c r="U129" s="42">
        <v>0</v>
      </c>
      <c r="V129" s="42">
        <v>0</v>
      </c>
      <c r="W129" s="42">
        <v>8716</v>
      </c>
      <c r="X129" s="42">
        <v>0</v>
      </c>
      <c r="Y129" s="42">
        <v>12225</v>
      </c>
      <c r="Z129" s="42">
        <v>2613</v>
      </c>
      <c r="AA129" s="42">
        <v>1743</v>
      </c>
      <c r="AB129" s="42">
        <v>5270</v>
      </c>
      <c r="AC129" s="42">
        <v>0</v>
      </c>
      <c r="AD129" s="47">
        <f t="shared" si="6"/>
        <v>30567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21851</v>
      </c>
      <c r="AK129" s="42">
        <v>0</v>
      </c>
      <c r="AL129" s="42">
        <v>0</v>
      </c>
      <c r="AM129" s="46">
        <v>302834</v>
      </c>
      <c r="AN129" s="42">
        <v>216172</v>
      </c>
      <c r="AO129" s="42">
        <v>21851</v>
      </c>
      <c r="AP129" s="42">
        <v>64811</v>
      </c>
      <c r="AQ129" s="44">
        <v>302834</v>
      </c>
    </row>
    <row r="130" spans="1:43" s="40" customFormat="1" ht="12.75">
      <c r="A130" s="62" t="s">
        <v>231</v>
      </c>
      <c r="B130" s="63" t="s">
        <v>232</v>
      </c>
      <c r="C130" s="49">
        <v>7516</v>
      </c>
      <c r="D130" s="42">
        <v>209154</v>
      </c>
      <c r="E130" s="42">
        <v>53044</v>
      </c>
      <c r="F130" s="42">
        <v>0</v>
      </c>
      <c r="G130" s="42">
        <v>262198</v>
      </c>
      <c r="H130" s="73">
        <v>15611</v>
      </c>
      <c r="I130" s="42">
        <v>4685</v>
      </c>
      <c r="J130" s="42">
        <v>15168</v>
      </c>
      <c r="K130" s="42">
        <v>96</v>
      </c>
      <c r="L130" s="42">
        <v>8713</v>
      </c>
      <c r="M130" s="42">
        <v>24730</v>
      </c>
      <c r="N130" s="42">
        <v>14753</v>
      </c>
      <c r="O130" s="42">
        <v>2707</v>
      </c>
      <c r="P130" s="42">
        <v>0</v>
      </c>
      <c r="Q130" s="42">
        <v>0</v>
      </c>
      <c r="R130" s="42">
        <v>3863</v>
      </c>
      <c r="S130" s="44">
        <v>74715</v>
      </c>
      <c r="T130" s="42">
        <v>0</v>
      </c>
      <c r="U130" s="42">
        <v>0</v>
      </c>
      <c r="V130" s="42">
        <v>0</v>
      </c>
      <c r="W130" s="42">
        <v>1264</v>
      </c>
      <c r="X130" s="42">
        <v>0</v>
      </c>
      <c r="Y130" s="42">
        <v>21879</v>
      </c>
      <c r="Z130" s="42">
        <v>2114</v>
      </c>
      <c r="AA130" s="42">
        <v>9871</v>
      </c>
      <c r="AB130" s="42">
        <v>6750</v>
      </c>
      <c r="AC130" s="42">
        <v>0</v>
      </c>
      <c r="AD130" s="47">
        <f t="shared" si="6"/>
        <v>41878</v>
      </c>
      <c r="AE130" s="42">
        <v>879</v>
      </c>
      <c r="AF130" s="42">
        <v>0</v>
      </c>
      <c r="AG130" s="42">
        <v>0</v>
      </c>
      <c r="AH130" s="42">
        <v>0</v>
      </c>
      <c r="AI130" s="42">
        <v>0</v>
      </c>
      <c r="AJ130" s="42">
        <v>40614</v>
      </c>
      <c r="AK130" s="42">
        <v>879</v>
      </c>
      <c r="AL130" s="42">
        <v>0</v>
      </c>
      <c r="AM130" s="46">
        <v>394402</v>
      </c>
      <c r="AN130" s="42">
        <v>262198</v>
      </c>
      <c r="AO130" s="42">
        <v>41493</v>
      </c>
      <c r="AP130" s="42">
        <v>91590</v>
      </c>
      <c r="AQ130" s="44">
        <v>395281</v>
      </c>
    </row>
    <row r="131" spans="1:43" s="40" customFormat="1" ht="25.5">
      <c r="A131" s="62" t="s">
        <v>233</v>
      </c>
      <c r="B131" s="63" t="s">
        <v>46</v>
      </c>
      <c r="C131" s="49">
        <v>7503</v>
      </c>
      <c r="D131" s="42">
        <v>263383</v>
      </c>
      <c r="E131" s="42">
        <v>84690</v>
      </c>
      <c r="F131" s="42">
        <v>0</v>
      </c>
      <c r="G131" s="42">
        <v>348073</v>
      </c>
      <c r="H131" s="73">
        <v>13820</v>
      </c>
      <c r="I131" s="42">
        <v>5839</v>
      </c>
      <c r="J131" s="42">
        <v>5344</v>
      </c>
      <c r="K131" s="42">
        <v>72</v>
      </c>
      <c r="L131" s="42">
        <v>9503</v>
      </c>
      <c r="M131" s="42">
        <v>12537</v>
      </c>
      <c r="N131" s="42">
        <v>40100</v>
      </c>
      <c r="O131" s="42">
        <v>454</v>
      </c>
      <c r="P131" s="42">
        <v>0</v>
      </c>
      <c r="Q131" s="42">
        <v>0</v>
      </c>
      <c r="R131" s="42">
        <v>570</v>
      </c>
      <c r="S131" s="44">
        <v>74419</v>
      </c>
      <c r="T131" s="42">
        <v>0</v>
      </c>
      <c r="U131" s="42">
        <v>0</v>
      </c>
      <c r="V131" s="42">
        <v>0</v>
      </c>
      <c r="W131" s="42">
        <v>9799</v>
      </c>
      <c r="X131" s="42">
        <v>1995</v>
      </c>
      <c r="Y131" s="42">
        <v>37867</v>
      </c>
      <c r="Z131" s="42">
        <v>3237</v>
      </c>
      <c r="AA131" s="42">
        <v>14466</v>
      </c>
      <c r="AB131" s="42">
        <v>12153</v>
      </c>
      <c r="AC131" s="42">
        <v>0</v>
      </c>
      <c r="AD131" s="47">
        <f t="shared" si="6"/>
        <v>79517</v>
      </c>
      <c r="AE131" s="42">
        <v>216</v>
      </c>
      <c r="AF131" s="42">
        <v>0</v>
      </c>
      <c r="AG131" s="42">
        <v>0</v>
      </c>
      <c r="AH131" s="42">
        <v>0</v>
      </c>
      <c r="AI131" s="42">
        <v>0</v>
      </c>
      <c r="AJ131" s="42">
        <v>69718</v>
      </c>
      <c r="AK131" s="42">
        <v>216</v>
      </c>
      <c r="AL131" s="42">
        <v>0</v>
      </c>
      <c r="AM131" s="46">
        <v>515829</v>
      </c>
      <c r="AN131" s="42">
        <v>348073</v>
      </c>
      <c r="AO131" s="42">
        <v>67939</v>
      </c>
      <c r="AP131" s="42">
        <v>100033</v>
      </c>
      <c r="AQ131" s="44">
        <v>516045</v>
      </c>
    </row>
    <row r="132" spans="1:43" s="40" customFormat="1" ht="12.75">
      <c r="A132" s="62" t="s">
        <v>234</v>
      </c>
      <c r="B132" s="63" t="s">
        <v>217</v>
      </c>
      <c r="C132" s="49">
        <v>7093</v>
      </c>
      <c r="D132" s="42">
        <v>96077</v>
      </c>
      <c r="E132" s="42">
        <v>24631</v>
      </c>
      <c r="F132" s="42">
        <v>0</v>
      </c>
      <c r="G132" s="42">
        <v>120708</v>
      </c>
      <c r="H132" s="73">
        <v>16270</v>
      </c>
      <c r="I132" s="42">
        <v>7735</v>
      </c>
      <c r="J132" s="42">
        <v>2389</v>
      </c>
      <c r="K132" s="42">
        <v>30</v>
      </c>
      <c r="L132" s="42">
        <v>15509</v>
      </c>
      <c r="M132" s="42">
        <v>17827</v>
      </c>
      <c r="N132" s="42">
        <v>50520</v>
      </c>
      <c r="O132" s="42">
        <v>0</v>
      </c>
      <c r="P132" s="42">
        <v>0</v>
      </c>
      <c r="Q132" s="42">
        <v>1543</v>
      </c>
      <c r="R132" s="42">
        <v>5021</v>
      </c>
      <c r="S132" s="44">
        <v>100574</v>
      </c>
      <c r="T132" s="42">
        <v>0</v>
      </c>
      <c r="U132" s="42">
        <v>0</v>
      </c>
      <c r="V132" s="42">
        <v>8223</v>
      </c>
      <c r="W132" s="42">
        <v>7073</v>
      </c>
      <c r="X132" s="42">
        <v>1226</v>
      </c>
      <c r="Y132" s="42">
        <v>14907</v>
      </c>
      <c r="Z132" s="42">
        <v>470</v>
      </c>
      <c r="AA132" s="42">
        <v>3362</v>
      </c>
      <c r="AB132" s="42">
        <v>5842</v>
      </c>
      <c r="AC132" s="42">
        <v>3719</v>
      </c>
      <c r="AD132" s="47">
        <f t="shared" si="6"/>
        <v>44822</v>
      </c>
      <c r="AE132" s="42">
        <v>0</v>
      </c>
      <c r="AF132" s="42">
        <v>0</v>
      </c>
      <c r="AG132" s="42">
        <v>0</v>
      </c>
      <c r="AH132" s="42">
        <v>400</v>
      </c>
      <c r="AI132" s="42">
        <v>0</v>
      </c>
      <c r="AJ132" s="42">
        <v>29526</v>
      </c>
      <c r="AK132" s="42">
        <v>400</v>
      </c>
      <c r="AL132" s="42">
        <v>0</v>
      </c>
      <c r="AM132" s="46">
        <v>282374</v>
      </c>
      <c r="AN132" s="42">
        <v>120708</v>
      </c>
      <c r="AO132" s="42">
        <v>28700</v>
      </c>
      <c r="AP132" s="42">
        <v>133366</v>
      </c>
      <c r="AQ132" s="44">
        <v>282774</v>
      </c>
    </row>
    <row r="133" spans="1:43" s="40" customFormat="1" ht="12.75">
      <c r="A133" s="62" t="s">
        <v>235</v>
      </c>
      <c r="B133" s="63" t="s">
        <v>91</v>
      </c>
      <c r="C133" s="49">
        <v>7080</v>
      </c>
      <c r="D133" s="42">
        <v>238131</v>
      </c>
      <c r="E133" s="42">
        <v>18217</v>
      </c>
      <c r="F133" s="42">
        <v>0</v>
      </c>
      <c r="G133" s="42">
        <v>256348</v>
      </c>
      <c r="H133" s="73">
        <v>9777</v>
      </c>
      <c r="I133" s="42">
        <v>6671</v>
      </c>
      <c r="J133" s="42">
        <v>3431</v>
      </c>
      <c r="K133" s="42">
        <v>597</v>
      </c>
      <c r="L133" s="42">
        <v>7417</v>
      </c>
      <c r="M133" s="42">
        <v>12053</v>
      </c>
      <c r="N133" s="42">
        <v>5079</v>
      </c>
      <c r="O133" s="42">
        <v>25</v>
      </c>
      <c r="P133" s="42">
        <v>0</v>
      </c>
      <c r="Q133" s="42">
        <v>0</v>
      </c>
      <c r="R133" s="42">
        <v>5474</v>
      </c>
      <c r="S133" s="44">
        <v>40747</v>
      </c>
      <c r="T133" s="42">
        <v>0</v>
      </c>
      <c r="U133" s="42">
        <v>0</v>
      </c>
      <c r="V133" s="42">
        <v>831</v>
      </c>
      <c r="W133" s="42">
        <v>2624</v>
      </c>
      <c r="X133" s="42">
        <v>0</v>
      </c>
      <c r="Y133" s="42">
        <v>26325</v>
      </c>
      <c r="Z133" s="42">
        <v>827</v>
      </c>
      <c r="AA133" s="42">
        <v>16548</v>
      </c>
      <c r="AB133" s="42">
        <v>51344</v>
      </c>
      <c r="AC133" s="42">
        <v>388</v>
      </c>
      <c r="AD133" s="47">
        <f t="shared" si="6"/>
        <v>98887</v>
      </c>
      <c r="AE133" s="42">
        <v>712</v>
      </c>
      <c r="AF133" s="42">
        <v>0</v>
      </c>
      <c r="AG133" s="42">
        <v>57</v>
      </c>
      <c r="AH133" s="42">
        <v>0</v>
      </c>
      <c r="AI133" s="42">
        <v>0</v>
      </c>
      <c r="AJ133" s="42">
        <v>95432</v>
      </c>
      <c r="AK133" s="42">
        <v>769</v>
      </c>
      <c r="AL133" s="42">
        <v>0</v>
      </c>
      <c r="AM133" s="46">
        <v>405759</v>
      </c>
      <c r="AN133" s="42">
        <v>256348</v>
      </c>
      <c r="AO133" s="42">
        <v>96201</v>
      </c>
      <c r="AP133" s="42">
        <v>53979</v>
      </c>
      <c r="AQ133" s="44">
        <v>406528</v>
      </c>
    </row>
    <row r="134" spans="1:43" s="40" customFormat="1" ht="12.75">
      <c r="A134" s="62" t="s">
        <v>236</v>
      </c>
      <c r="B134" s="63" t="s">
        <v>170</v>
      </c>
      <c r="C134" s="49">
        <v>7041</v>
      </c>
      <c r="D134" s="42">
        <v>422308</v>
      </c>
      <c r="E134" s="42">
        <v>103533</v>
      </c>
      <c r="F134" s="42">
        <v>9802</v>
      </c>
      <c r="G134" s="42">
        <v>535643</v>
      </c>
      <c r="H134" s="73">
        <v>37951</v>
      </c>
      <c r="I134" s="42">
        <v>46109</v>
      </c>
      <c r="J134" s="42">
        <v>9061</v>
      </c>
      <c r="K134" s="42">
        <v>5941</v>
      </c>
      <c r="L134" s="42">
        <v>12429</v>
      </c>
      <c r="M134" s="42">
        <v>22894</v>
      </c>
      <c r="N134" s="42">
        <v>37276</v>
      </c>
      <c r="O134" s="42">
        <v>118</v>
      </c>
      <c r="P134" s="42">
        <v>0</v>
      </c>
      <c r="Q134" s="42">
        <v>0</v>
      </c>
      <c r="R134" s="42">
        <v>990</v>
      </c>
      <c r="S134" s="44">
        <v>134818</v>
      </c>
      <c r="T134" s="42">
        <v>0</v>
      </c>
      <c r="U134" s="42">
        <v>0</v>
      </c>
      <c r="V134" s="42">
        <v>0</v>
      </c>
      <c r="W134" s="42">
        <v>96734</v>
      </c>
      <c r="X134" s="42">
        <v>0</v>
      </c>
      <c r="Y134" s="42">
        <v>39967</v>
      </c>
      <c r="Z134" s="42">
        <v>6623</v>
      </c>
      <c r="AA134" s="42">
        <v>48369</v>
      </c>
      <c r="AB134" s="42">
        <v>3220</v>
      </c>
      <c r="AC134" s="42">
        <v>0</v>
      </c>
      <c r="AD134" s="47">
        <f t="shared" si="6"/>
        <v>194913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98179</v>
      </c>
      <c r="AK134" s="42">
        <v>0</v>
      </c>
      <c r="AL134" s="42">
        <v>0</v>
      </c>
      <c r="AM134" s="46">
        <v>903325</v>
      </c>
      <c r="AN134" s="42">
        <v>525841</v>
      </c>
      <c r="AO134" s="42">
        <v>98179</v>
      </c>
      <c r="AP134" s="42">
        <v>279305</v>
      </c>
      <c r="AQ134" s="44">
        <v>903325</v>
      </c>
    </row>
    <row r="135" spans="1:43" s="40" customFormat="1" ht="12.75">
      <c r="A135" s="62" t="s">
        <v>237</v>
      </c>
      <c r="B135" s="63" t="s">
        <v>46</v>
      </c>
      <c r="C135" s="49">
        <v>6945</v>
      </c>
      <c r="D135" s="42">
        <v>162117</v>
      </c>
      <c r="E135" s="42">
        <v>22515</v>
      </c>
      <c r="F135" s="42">
        <v>0</v>
      </c>
      <c r="G135" s="42">
        <v>184632</v>
      </c>
      <c r="H135" s="73">
        <v>18540</v>
      </c>
      <c r="I135" s="42">
        <v>28627</v>
      </c>
      <c r="J135" s="42">
        <v>9543</v>
      </c>
      <c r="K135" s="42">
        <v>0</v>
      </c>
      <c r="L135" s="42">
        <v>8320</v>
      </c>
      <c r="M135" s="42">
        <v>22322</v>
      </c>
      <c r="N135" s="42">
        <v>33216</v>
      </c>
      <c r="O135" s="42">
        <v>0</v>
      </c>
      <c r="P135" s="42">
        <v>0</v>
      </c>
      <c r="Q135" s="42">
        <v>0</v>
      </c>
      <c r="R135" s="42">
        <v>271</v>
      </c>
      <c r="S135" s="44">
        <v>102299</v>
      </c>
      <c r="T135" s="42">
        <v>0</v>
      </c>
      <c r="U135" s="42">
        <v>0</v>
      </c>
      <c r="V135" s="42">
        <v>0</v>
      </c>
      <c r="W135" s="42">
        <v>11561</v>
      </c>
      <c r="X135" s="42">
        <v>0</v>
      </c>
      <c r="Y135" s="42">
        <v>20321</v>
      </c>
      <c r="Z135" s="42">
        <v>1283</v>
      </c>
      <c r="AA135" s="42">
        <v>8030</v>
      </c>
      <c r="AB135" s="42">
        <v>4350</v>
      </c>
      <c r="AC135" s="42">
        <v>0</v>
      </c>
      <c r="AD135" s="47">
        <f t="shared" si="6"/>
        <v>45545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33984</v>
      </c>
      <c r="AK135" s="42">
        <v>0</v>
      </c>
      <c r="AL135" s="42">
        <v>0</v>
      </c>
      <c r="AM135" s="46">
        <v>351016</v>
      </c>
      <c r="AN135" s="42">
        <v>184632</v>
      </c>
      <c r="AO135" s="42">
        <v>33984</v>
      </c>
      <c r="AP135" s="42">
        <v>132400</v>
      </c>
      <c r="AQ135" s="44">
        <v>351016</v>
      </c>
    </row>
    <row r="136" spans="1:43" s="40" customFormat="1" ht="12.75">
      <c r="A136" s="62" t="s">
        <v>238</v>
      </c>
      <c r="B136" s="63" t="s">
        <v>130</v>
      </c>
      <c r="C136" s="49">
        <v>6761</v>
      </c>
      <c r="D136" s="42">
        <v>176870</v>
      </c>
      <c r="E136" s="42">
        <v>25986</v>
      </c>
      <c r="F136" s="42">
        <v>0</v>
      </c>
      <c r="G136" s="42">
        <v>202856</v>
      </c>
      <c r="H136" s="73">
        <v>10579</v>
      </c>
      <c r="I136" s="42">
        <v>18806</v>
      </c>
      <c r="J136" s="42">
        <v>6502</v>
      </c>
      <c r="K136" s="42">
        <v>261</v>
      </c>
      <c r="L136" s="42">
        <v>9285</v>
      </c>
      <c r="M136" s="42">
        <v>26156</v>
      </c>
      <c r="N136" s="42">
        <v>4199</v>
      </c>
      <c r="O136" s="42">
        <v>7093</v>
      </c>
      <c r="P136" s="42">
        <v>0</v>
      </c>
      <c r="Q136" s="42">
        <v>0</v>
      </c>
      <c r="R136" s="42">
        <v>0</v>
      </c>
      <c r="S136" s="44">
        <v>72302</v>
      </c>
      <c r="T136" s="42">
        <v>0</v>
      </c>
      <c r="U136" s="42">
        <v>2990</v>
      </c>
      <c r="V136" s="42">
        <v>0</v>
      </c>
      <c r="W136" s="42">
        <v>5799</v>
      </c>
      <c r="X136" s="42">
        <v>0</v>
      </c>
      <c r="Y136" s="42">
        <v>15810</v>
      </c>
      <c r="Z136" s="42">
        <v>3269</v>
      </c>
      <c r="AA136" s="42">
        <v>9084</v>
      </c>
      <c r="AB136" s="42">
        <v>3500</v>
      </c>
      <c r="AC136" s="42">
        <v>0</v>
      </c>
      <c r="AD136" s="47">
        <f t="shared" si="6"/>
        <v>40452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31663</v>
      </c>
      <c r="AK136" s="42">
        <v>0</v>
      </c>
      <c r="AL136" s="42">
        <v>0</v>
      </c>
      <c r="AM136" s="46">
        <v>326189</v>
      </c>
      <c r="AN136" s="42">
        <v>202856</v>
      </c>
      <c r="AO136" s="42">
        <v>31663</v>
      </c>
      <c r="AP136" s="42">
        <v>91670</v>
      </c>
      <c r="AQ136" s="44">
        <v>326189</v>
      </c>
    </row>
    <row r="137" spans="1:43" s="40" customFormat="1" ht="12.75">
      <c r="A137" s="62" t="s">
        <v>239</v>
      </c>
      <c r="B137" s="63" t="s">
        <v>240</v>
      </c>
      <c r="C137" s="49">
        <v>6683</v>
      </c>
      <c r="D137" s="42">
        <v>205714</v>
      </c>
      <c r="E137" s="42">
        <v>17192</v>
      </c>
      <c r="F137" s="42">
        <v>0</v>
      </c>
      <c r="G137" s="42">
        <v>222906</v>
      </c>
      <c r="H137" s="73">
        <v>10823</v>
      </c>
      <c r="I137" s="42">
        <v>23397</v>
      </c>
      <c r="J137" s="42">
        <v>4389</v>
      </c>
      <c r="K137" s="42">
        <v>708</v>
      </c>
      <c r="L137" s="42">
        <v>7445</v>
      </c>
      <c r="M137" s="42">
        <v>11387</v>
      </c>
      <c r="N137" s="42">
        <v>22976</v>
      </c>
      <c r="O137" s="42">
        <v>6523</v>
      </c>
      <c r="P137" s="42">
        <v>0</v>
      </c>
      <c r="Q137" s="42">
        <v>0</v>
      </c>
      <c r="R137" s="42">
        <v>3298</v>
      </c>
      <c r="S137" s="44">
        <v>80123</v>
      </c>
      <c r="T137" s="42">
        <v>0</v>
      </c>
      <c r="U137" s="42">
        <v>0</v>
      </c>
      <c r="V137" s="42">
        <v>0</v>
      </c>
      <c r="W137" s="42">
        <v>7998</v>
      </c>
      <c r="X137" s="42">
        <v>3515</v>
      </c>
      <c r="Y137" s="42">
        <v>16031</v>
      </c>
      <c r="Z137" s="42">
        <v>2880</v>
      </c>
      <c r="AA137" s="42">
        <v>5359</v>
      </c>
      <c r="AB137" s="42">
        <v>14461</v>
      </c>
      <c r="AC137" s="42">
        <v>69</v>
      </c>
      <c r="AD137" s="47">
        <f t="shared" si="6"/>
        <v>50313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42315</v>
      </c>
      <c r="AK137" s="42">
        <v>0</v>
      </c>
      <c r="AL137" s="42">
        <v>0</v>
      </c>
      <c r="AM137" s="46">
        <v>364165</v>
      </c>
      <c r="AN137" s="42">
        <v>222906</v>
      </c>
      <c r="AO137" s="42">
        <v>38800</v>
      </c>
      <c r="AP137" s="42">
        <v>102459</v>
      </c>
      <c r="AQ137" s="44">
        <v>364165</v>
      </c>
    </row>
    <row r="138" spans="1:43" s="40" customFormat="1" ht="12.75">
      <c r="A138" s="62" t="s">
        <v>241</v>
      </c>
      <c r="B138" s="63" t="s">
        <v>118</v>
      </c>
      <c r="C138" s="49">
        <v>6661</v>
      </c>
      <c r="D138" s="43">
        <v>314516</v>
      </c>
      <c r="E138" s="43">
        <v>47193</v>
      </c>
      <c r="F138" s="43">
        <v>0</v>
      </c>
      <c r="G138" s="43">
        <v>361709</v>
      </c>
      <c r="H138" s="75">
        <v>11854</v>
      </c>
      <c r="I138" s="43">
        <v>67159</v>
      </c>
      <c r="J138" s="43">
        <v>6198</v>
      </c>
      <c r="K138" s="43">
        <v>2095</v>
      </c>
      <c r="L138" s="43">
        <v>13803</v>
      </c>
      <c r="M138" s="43">
        <v>33721</v>
      </c>
      <c r="N138" s="43">
        <v>9651</v>
      </c>
      <c r="O138" s="43">
        <v>37254</v>
      </c>
      <c r="P138" s="43">
        <v>0</v>
      </c>
      <c r="Q138" s="43">
        <v>0</v>
      </c>
      <c r="R138" s="43">
        <v>1662</v>
      </c>
      <c r="S138" s="45">
        <v>171543</v>
      </c>
      <c r="T138" s="43">
        <v>0</v>
      </c>
      <c r="U138" s="43">
        <v>0</v>
      </c>
      <c r="V138" s="43">
        <v>10000</v>
      </c>
      <c r="W138" s="43">
        <v>27615</v>
      </c>
      <c r="X138" s="43">
        <v>0</v>
      </c>
      <c r="Y138" s="43">
        <v>21451</v>
      </c>
      <c r="Z138" s="43">
        <v>2985</v>
      </c>
      <c r="AA138" s="43">
        <v>4120</v>
      </c>
      <c r="AB138" s="43">
        <v>15149</v>
      </c>
      <c r="AC138" s="43">
        <v>0</v>
      </c>
      <c r="AD138" s="47">
        <f t="shared" si="6"/>
        <v>81320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43705</v>
      </c>
      <c r="AK138" s="43">
        <v>0</v>
      </c>
      <c r="AL138" s="43">
        <v>0</v>
      </c>
      <c r="AM138" s="48">
        <v>626426</v>
      </c>
      <c r="AN138" s="43">
        <v>361709</v>
      </c>
      <c r="AO138" s="43">
        <v>43705</v>
      </c>
      <c r="AP138" s="43">
        <v>221012</v>
      </c>
      <c r="AQ138" s="45">
        <v>626426</v>
      </c>
    </row>
    <row r="139" spans="1:43" s="40" customFormat="1" ht="25.5">
      <c r="A139" s="62" t="s">
        <v>242</v>
      </c>
      <c r="B139" s="63" t="s">
        <v>53</v>
      </c>
      <c r="C139" s="49">
        <v>6487</v>
      </c>
      <c r="D139" s="42">
        <v>227835</v>
      </c>
      <c r="E139" s="42">
        <v>31373</v>
      </c>
      <c r="F139" s="42">
        <v>0</v>
      </c>
      <c r="G139" s="42">
        <v>259208</v>
      </c>
      <c r="H139" s="73">
        <v>7372</v>
      </c>
      <c r="I139" s="42">
        <v>300</v>
      </c>
      <c r="J139" s="42">
        <v>2742</v>
      </c>
      <c r="K139" s="42">
        <v>3455</v>
      </c>
      <c r="L139" s="42">
        <v>5621</v>
      </c>
      <c r="M139" s="42">
        <v>0</v>
      </c>
      <c r="N139" s="42">
        <v>2109</v>
      </c>
      <c r="O139" s="42">
        <v>0</v>
      </c>
      <c r="P139" s="42">
        <v>0</v>
      </c>
      <c r="Q139" s="42">
        <v>0</v>
      </c>
      <c r="R139" s="42">
        <v>28228</v>
      </c>
      <c r="S139" s="44">
        <v>42455</v>
      </c>
      <c r="T139" s="42">
        <v>0</v>
      </c>
      <c r="U139" s="42">
        <v>0</v>
      </c>
      <c r="V139" s="42">
        <v>0</v>
      </c>
      <c r="W139" s="42">
        <v>26034</v>
      </c>
      <c r="X139" s="42">
        <v>2260</v>
      </c>
      <c r="Y139" s="42">
        <v>35723</v>
      </c>
      <c r="Z139" s="42">
        <v>3489</v>
      </c>
      <c r="AA139" s="42">
        <v>7412</v>
      </c>
      <c r="AB139" s="42">
        <v>18280</v>
      </c>
      <c r="AC139" s="42">
        <v>0</v>
      </c>
      <c r="AD139" s="47">
        <f t="shared" si="6"/>
        <v>93198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67164</v>
      </c>
      <c r="AK139" s="42">
        <v>0</v>
      </c>
      <c r="AL139" s="42">
        <v>0</v>
      </c>
      <c r="AM139" s="46">
        <v>402233</v>
      </c>
      <c r="AN139" s="42">
        <v>259208</v>
      </c>
      <c r="AO139" s="42">
        <v>64904</v>
      </c>
      <c r="AP139" s="42">
        <v>78121</v>
      </c>
      <c r="AQ139" s="44">
        <v>402233</v>
      </c>
    </row>
    <row r="140" spans="1:43" s="40" customFormat="1" ht="12.75">
      <c r="A140" s="62" t="s">
        <v>243</v>
      </c>
      <c r="B140" s="63" t="s">
        <v>244</v>
      </c>
      <c r="C140" s="49">
        <v>6341</v>
      </c>
      <c r="D140" s="42">
        <v>177234</v>
      </c>
      <c r="E140" s="42">
        <v>46449</v>
      </c>
      <c r="F140" s="42">
        <v>0</v>
      </c>
      <c r="G140" s="42">
        <v>223683</v>
      </c>
      <c r="H140" s="73">
        <v>4042</v>
      </c>
      <c r="I140" s="42">
        <v>31593</v>
      </c>
      <c r="J140" s="42">
        <v>7305</v>
      </c>
      <c r="K140" s="42">
        <v>859</v>
      </c>
      <c r="L140" s="42">
        <v>2766</v>
      </c>
      <c r="M140" s="42">
        <v>8033</v>
      </c>
      <c r="N140" s="42">
        <v>2826</v>
      </c>
      <c r="O140" s="42">
        <v>4870</v>
      </c>
      <c r="P140" s="42">
        <v>0</v>
      </c>
      <c r="Q140" s="42">
        <v>0</v>
      </c>
      <c r="R140" s="42">
        <v>602</v>
      </c>
      <c r="S140" s="44">
        <v>58854</v>
      </c>
      <c r="T140" s="42">
        <v>0</v>
      </c>
      <c r="U140" s="42">
        <v>0</v>
      </c>
      <c r="V140" s="42">
        <v>0</v>
      </c>
      <c r="W140" s="42">
        <v>1574</v>
      </c>
      <c r="X140" s="42">
        <v>0</v>
      </c>
      <c r="Y140" s="42">
        <v>13352</v>
      </c>
      <c r="Z140" s="42">
        <v>2740</v>
      </c>
      <c r="AA140" s="42">
        <v>2854</v>
      </c>
      <c r="AB140" s="42">
        <v>2483</v>
      </c>
      <c r="AC140" s="42">
        <v>0</v>
      </c>
      <c r="AD140" s="47">
        <f t="shared" si="6"/>
        <v>23003</v>
      </c>
      <c r="AE140" s="42">
        <v>1605</v>
      </c>
      <c r="AF140" s="42">
        <v>0</v>
      </c>
      <c r="AG140" s="42">
        <v>0</v>
      </c>
      <c r="AH140" s="42">
        <v>965</v>
      </c>
      <c r="AI140" s="42">
        <v>0</v>
      </c>
      <c r="AJ140" s="42">
        <v>21429</v>
      </c>
      <c r="AK140" s="42">
        <v>2570</v>
      </c>
      <c r="AL140" s="42">
        <v>0</v>
      </c>
      <c r="AM140" s="46">
        <v>309582</v>
      </c>
      <c r="AN140" s="42">
        <v>223683</v>
      </c>
      <c r="AO140" s="42">
        <v>23999</v>
      </c>
      <c r="AP140" s="42">
        <v>64470</v>
      </c>
      <c r="AQ140" s="44">
        <v>312152</v>
      </c>
    </row>
    <row r="141" spans="1:43" s="40" customFormat="1" ht="12.75">
      <c r="A141" s="62" t="s">
        <v>245</v>
      </c>
      <c r="B141" s="63" t="s">
        <v>246</v>
      </c>
      <c r="C141" s="49">
        <v>6220</v>
      </c>
      <c r="D141" s="42">
        <v>184468</v>
      </c>
      <c r="E141" s="42">
        <v>50732</v>
      </c>
      <c r="F141" s="42">
        <v>10</v>
      </c>
      <c r="G141" s="42">
        <v>235210</v>
      </c>
      <c r="H141" s="73">
        <v>6985</v>
      </c>
      <c r="I141" s="42">
        <v>12298</v>
      </c>
      <c r="J141" s="42">
        <v>5420</v>
      </c>
      <c r="K141" s="42">
        <v>636</v>
      </c>
      <c r="L141" s="42">
        <v>7656</v>
      </c>
      <c r="M141" s="42">
        <v>13265</v>
      </c>
      <c r="N141" s="42">
        <v>17332</v>
      </c>
      <c r="O141" s="42">
        <v>0</v>
      </c>
      <c r="P141" s="42">
        <v>0</v>
      </c>
      <c r="Q141" s="42">
        <v>0</v>
      </c>
      <c r="R141" s="42">
        <v>423</v>
      </c>
      <c r="S141" s="44">
        <v>57030</v>
      </c>
      <c r="T141" s="42">
        <v>0</v>
      </c>
      <c r="U141" s="42">
        <v>0</v>
      </c>
      <c r="V141" s="42">
        <v>904</v>
      </c>
      <c r="W141" s="42">
        <v>4405</v>
      </c>
      <c r="X141" s="42">
        <v>0</v>
      </c>
      <c r="Y141" s="42">
        <v>14333</v>
      </c>
      <c r="Z141" s="42">
        <v>5253</v>
      </c>
      <c r="AA141" s="42">
        <v>7152</v>
      </c>
      <c r="AB141" s="42">
        <v>4813</v>
      </c>
      <c r="AC141" s="42">
        <v>0</v>
      </c>
      <c r="AD141" s="47">
        <f t="shared" si="6"/>
        <v>36860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31551</v>
      </c>
      <c r="AK141" s="42">
        <v>0</v>
      </c>
      <c r="AL141" s="42">
        <v>0</v>
      </c>
      <c r="AM141" s="46">
        <v>336085</v>
      </c>
      <c r="AN141" s="42">
        <v>235200</v>
      </c>
      <c r="AO141" s="42">
        <v>31551</v>
      </c>
      <c r="AP141" s="42">
        <v>69334</v>
      </c>
      <c r="AQ141" s="44">
        <v>336085</v>
      </c>
    </row>
    <row r="142" spans="1:43" s="40" customFormat="1" ht="12.75">
      <c r="A142" s="62" t="s">
        <v>247</v>
      </c>
      <c r="B142" s="63" t="s">
        <v>248</v>
      </c>
      <c r="C142" s="49">
        <v>6128</v>
      </c>
      <c r="D142" s="42">
        <v>86122</v>
      </c>
      <c r="E142" s="42">
        <v>31708</v>
      </c>
      <c r="F142" s="42">
        <v>0</v>
      </c>
      <c r="G142" s="42">
        <v>117830</v>
      </c>
      <c r="H142" s="73">
        <v>3348</v>
      </c>
      <c r="I142" s="42">
        <v>19807</v>
      </c>
      <c r="J142" s="42">
        <v>8157</v>
      </c>
      <c r="K142" s="42">
        <v>0</v>
      </c>
      <c r="L142" s="42">
        <v>907</v>
      </c>
      <c r="M142" s="42">
        <v>10821</v>
      </c>
      <c r="N142" s="42">
        <v>2840</v>
      </c>
      <c r="O142" s="42">
        <v>0</v>
      </c>
      <c r="P142" s="42">
        <v>0</v>
      </c>
      <c r="Q142" s="42">
        <v>0</v>
      </c>
      <c r="R142" s="42">
        <v>0</v>
      </c>
      <c r="S142" s="44">
        <v>42532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7934</v>
      </c>
      <c r="Z142" s="42">
        <v>851</v>
      </c>
      <c r="AA142" s="42">
        <v>2107</v>
      </c>
      <c r="AB142" s="42">
        <v>0</v>
      </c>
      <c r="AC142" s="42">
        <v>0</v>
      </c>
      <c r="AD142" s="47">
        <f t="shared" si="6"/>
        <v>10892</v>
      </c>
      <c r="AE142" s="42">
        <v>5000</v>
      </c>
      <c r="AF142" s="42">
        <v>0</v>
      </c>
      <c r="AG142" s="42">
        <v>0</v>
      </c>
      <c r="AH142" s="42">
        <v>0</v>
      </c>
      <c r="AI142" s="42">
        <v>0</v>
      </c>
      <c r="AJ142" s="42">
        <v>10892</v>
      </c>
      <c r="AK142" s="42">
        <v>5000</v>
      </c>
      <c r="AL142" s="42">
        <v>0</v>
      </c>
      <c r="AM142" s="46">
        <v>174602</v>
      </c>
      <c r="AN142" s="42">
        <v>117830</v>
      </c>
      <c r="AO142" s="42">
        <v>15892</v>
      </c>
      <c r="AP142" s="42">
        <v>45880</v>
      </c>
      <c r="AQ142" s="44">
        <v>179602</v>
      </c>
    </row>
    <row r="143" spans="1:43" s="40" customFormat="1" ht="12.75">
      <c r="A143" s="62" t="s">
        <v>249</v>
      </c>
      <c r="B143" s="63" t="s">
        <v>198</v>
      </c>
      <c r="C143" s="49">
        <v>6112</v>
      </c>
      <c r="D143" s="42">
        <v>267436</v>
      </c>
      <c r="E143" s="42">
        <v>21679</v>
      </c>
      <c r="F143" s="42">
        <v>42228</v>
      </c>
      <c r="G143" s="42">
        <v>331343</v>
      </c>
      <c r="H143" s="73">
        <v>11420</v>
      </c>
      <c r="I143" s="42">
        <v>8058</v>
      </c>
      <c r="J143" s="42">
        <v>5330</v>
      </c>
      <c r="K143" s="42">
        <v>75</v>
      </c>
      <c r="L143" s="42">
        <v>12126</v>
      </c>
      <c r="M143" s="42">
        <v>26115</v>
      </c>
      <c r="N143" s="42">
        <v>48684</v>
      </c>
      <c r="O143" s="42">
        <v>0</v>
      </c>
      <c r="P143" s="42">
        <v>0</v>
      </c>
      <c r="Q143" s="42">
        <v>4204</v>
      </c>
      <c r="R143" s="42">
        <v>0</v>
      </c>
      <c r="S143" s="44">
        <v>104592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27828</v>
      </c>
      <c r="Z143" s="42">
        <v>3558</v>
      </c>
      <c r="AA143" s="42">
        <v>6074</v>
      </c>
      <c r="AB143" s="42">
        <v>15911</v>
      </c>
      <c r="AC143" s="42">
        <v>0</v>
      </c>
      <c r="AD143" s="47">
        <f t="shared" si="6"/>
        <v>53371</v>
      </c>
      <c r="AE143" s="42">
        <v>992</v>
      </c>
      <c r="AF143" s="42">
        <v>3568</v>
      </c>
      <c r="AG143" s="42">
        <v>6074</v>
      </c>
      <c r="AH143" s="42">
        <v>17339</v>
      </c>
      <c r="AI143" s="42">
        <v>0</v>
      </c>
      <c r="AJ143" s="42">
        <v>53371</v>
      </c>
      <c r="AK143" s="42">
        <v>27973</v>
      </c>
      <c r="AL143" s="42">
        <v>0</v>
      </c>
      <c r="AM143" s="46">
        <v>500726</v>
      </c>
      <c r="AN143" s="42">
        <v>289115</v>
      </c>
      <c r="AO143" s="42">
        <v>81344</v>
      </c>
      <c r="AP143" s="42">
        <v>158240</v>
      </c>
      <c r="AQ143" s="44">
        <v>528699</v>
      </c>
    </row>
    <row r="144" spans="1:43" s="40" customFormat="1" ht="12.75">
      <c r="A144" s="62" t="s">
        <v>250</v>
      </c>
      <c r="B144" s="63" t="s">
        <v>251</v>
      </c>
      <c r="C144" s="49">
        <v>6031</v>
      </c>
      <c r="D144" s="42">
        <v>45600</v>
      </c>
      <c r="E144" s="42">
        <v>9100</v>
      </c>
      <c r="F144" s="42">
        <v>0</v>
      </c>
      <c r="G144" s="42">
        <v>54700</v>
      </c>
      <c r="H144" s="73">
        <v>7300</v>
      </c>
      <c r="I144" s="42">
        <v>11035</v>
      </c>
      <c r="J144" s="42">
        <v>2628</v>
      </c>
      <c r="K144" s="42">
        <v>0</v>
      </c>
      <c r="L144" s="42">
        <v>5265</v>
      </c>
      <c r="M144" s="42">
        <v>7513</v>
      </c>
      <c r="N144" s="42">
        <v>6354</v>
      </c>
      <c r="O144" s="42">
        <v>0</v>
      </c>
      <c r="P144" s="42">
        <v>0</v>
      </c>
      <c r="Q144" s="42">
        <v>0</v>
      </c>
      <c r="R144" s="42">
        <v>875</v>
      </c>
      <c r="S144" s="44">
        <v>33670</v>
      </c>
      <c r="T144" s="42">
        <v>0</v>
      </c>
      <c r="U144" s="42">
        <v>0</v>
      </c>
      <c r="V144" s="42">
        <v>0</v>
      </c>
      <c r="W144" s="42">
        <v>1015</v>
      </c>
      <c r="X144" s="42">
        <v>0</v>
      </c>
      <c r="Y144" s="42">
        <v>1742</v>
      </c>
      <c r="Z144" s="42">
        <v>904</v>
      </c>
      <c r="AA144" s="42">
        <v>1034</v>
      </c>
      <c r="AB144" s="42">
        <v>3000</v>
      </c>
      <c r="AC144" s="42">
        <v>0</v>
      </c>
      <c r="AD144" s="47">
        <f t="shared" si="6"/>
        <v>7695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6680</v>
      </c>
      <c r="AK144" s="42">
        <v>0</v>
      </c>
      <c r="AL144" s="42">
        <v>0</v>
      </c>
      <c r="AM144" s="46">
        <v>103365</v>
      </c>
      <c r="AN144" s="42">
        <v>54700</v>
      </c>
      <c r="AO144" s="42">
        <v>6680</v>
      </c>
      <c r="AP144" s="42">
        <v>41985</v>
      </c>
      <c r="AQ144" s="44">
        <v>103365</v>
      </c>
    </row>
    <row r="145" spans="1:43" s="40" customFormat="1" ht="12.75">
      <c r="A145" s="62" t="s">
        <v>252</v>
      </c>
      <c r="B145" s="63" t="s">
        <v>253</v>
      </c>
      <c r="C145" s="49">
        <v>5853</v>
      </c>
      <c r="D145" s="42">
        <v>96345</v>
      </c>
      <c r="E145" s="42">
        <v>22090</v>
      </c>
      <c r="F145" s="42">
        <v>2910</v>
      </c>
      <c r="G145" s="42">
        <v>121345</v>
      </c>
      <c r="H145" s="73">
        <v>8715</v>
      </c>
      <c r="I145" s="42">
        <v>7680</v>
      </c>
      <c r="J145" s="42">
        <v>12159</v>
      </c>
      <c r="K145" s="42">
        <v>425</v>
      </c>
      <c r="L145" s="42">
        <v>4070</v>
      </c>
      <c r="M145" s="42">
        <v>9092</v>
      </c>
      <c r="N145" s="42">
        <v>3591</v>
      </c>
      <c r="O145" s="42">
        <v>0</v>
      </c>
      <c r="P145" s="42">
        <v>0</v>
      </c>
      <c r="Q145" s="42">
        <v>0</v>
      </c>
      <c r="R145" s="42">
        <v>225</v>
      </c>
      <c r="S145" s="44">
        <v>37242</v>
      </c>
      <c r="T145" s="42">
        <v>0</v>
      </c>
      <c r="U145" s="42">
        <v>0</v>
      </c>
      <c r="V145" s="42">
        <v>7235</v>
      </c>
      <c r="W145" s="42">
        <v>7530</v>
      </c>
      <c r="X145" s="42">
        <v>2279</v>
      </c>
      <c r="Y145" s="42">
        <v>9619</v>
      </c>
      <c r="Z145" s="42">
        <v>1272</v>
      </c>
      <c r="AA145" s="42">
        <v>4584</v>
      </c>
      <c r="AB145" s="42">
        <v>8324</v>
      </c>
      <c r="AC145" s="42">
        <v>0</v>
      </c>
      <c r="AD145" s="47">
        <f t="shared" si="6"/>
        <v>40843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72">
        <v>26078</v>
      </c>
      <c r="AK145" s="42">
        <v>0</v>
      </c>
      <c r="AL145" s="42">
        <v>0</v>
      </c>
      <c r="AM145" s="73">
        <v>208145</v>
      </c>
      <c r="AN145" s="42">
        <v>118435</v>
      </c>
      <c r="AO145" s="42">
        <v>23799</v>
      </c>
      <c r="AP145" s="42">
        <v>65911</v>
      </c>
      <c r="AQ145" s="44">
        <v>208145</v>
      </c>
    </row>
    <row r="146" spans="1:43" s="40" customFormat="1" ht="12.75">
      <c r="A146" s="62" t="s">
        <v>254</v>
      </c>
      <c r="B146" s="63" t="s">
        <v>255</v>
      </c>
      <c r="C146" s="49">
        <v>5772</v>
      </c>
      <c r="D146" s="42">
        <v>105611</v>
      </c>
      <c r="E146" s="42">
        <v>11913</v>
      </c>
      <c r="F146" s="42">
        <v>0</v>
      </c>
      <c r="G146" s="42">
        <v>117524</v>
      </c>
      <c r="H146" s="73">
        <v>5592</v>
      </c>
      <c r="I146" s="42">
        <v>0</v>
      </c>
      <c r="J146" s="42">
        <v>3298</v>
      </c>
      <c r="K146" s="42">
        <v>200</v>
      </c>
      <c r="L146" s="42">
        <v>8026</v>
      </c>
      <c r="M146" s="42">
        <v>1106</v>
      </c>
      <c r="N146" s="42">
        <v>16691</v>
      </c>
      <c r="O146" s="42">
        <v>0</v>
      </c>
      <c r="P146" s="42">
        <v>0</v>
      </c>
      <c r="Q146" s="42">
        <v>0</v>
      </c>
      <c r="R146" s="42">
        <v>15464</v>
      </c>
      <c r="S146" s="44">
        <v>44785</v>
      </c>
      <c r="T146" s="42">
        <v>0</v>
      </c>
      <c r="U146" s="42">
        <v>0</v>
      </c>
      <c r="V146" s="42">
        <v>0</v>
      </c>
      <c r="W146" s="42">
        <v>11349</v>
      </c>
      <c r="X146" s="42">
        <v>0</v>
      </c>
      <c r="Y146" s="42">
        <v>13618</v>
      </c>
      <c r="Z146" s="42">
        <v>2092</v>
      </c>
      <c r="AA146" s="42">
        <v>0</v>
      </c>
      <c r="AB146" s="42">
        <v>0</v>
      </c>
      <c r="AC146" s="42">
        <v>0</v>
      </c>
      <c r="AD146" s="47">
        <f t="shared" si="6"/>
        <v>27059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15710</v>
      </c>
      <c r="AK146" s="42">
        <v>0</v>
      </c>
      <c r="AL146" s="42">
        <v>0</v>
      </c>
      <c r="AM146" s="46">
        <v>194960</v>
      </c>
      <c r="AN146" s="42">
        <v>117524</v>
      </c>
      <c r="AO146" s="42">
        <v>15710</v>
      </c>
      <c r="AP146" s="42">
        <v>61726</v>
      </c>
      <c r="AQ146" s="44">
        <v>194960</v>
      </c>
    </row>
    <row r="147" spans="1:43" s="40" customFormat="1" ht="12.75">
      <c r="A147" s="62" t="s">
        <v>256</v>
      </c>
      <c r="B147" s="63" t="s">
        <v>257</v>
      </c>
      <c r="C147" s="49">
        <v>5760</v>
      </c>
      <c r="D147" s="42">
        <v>124268</v>
      </c>
      <c r="E147" s="42">
        <v>21337</v>
      </c>
      <c r="F147" s="42">
        <v>0</v>
      </c>
      <c r="G147" s="42">
        <v>145605</v>
      </c>
      <c r="H147" s="73">
        <v>4010</v>
      </c>
      <c r="I147" s="42">
        <v>14673</v>
      </c>
      <c r="J147" s="42">
        <v>5003</v>
      </c>
      <c r="K147" s="42">
        <v>43</v>
      </c>
      <c r="L147" s="42">
        <v>10272</v>
      </c>
      <c r="M147" s="42">
        <v>10791</v>
      </c>
      <c r="N147" s="42">
        <v>7142</v>
      </c>
      <c r="O147" s="42">
        <v>0</v>
      </c>
      <c r="P147" s="42">
        <v>0</v>
      </c>
      <c r="Q147" s="42">
        <v>0</v>
      </c>
      <c r="R147" s="42">
        <v>75</v>
      </c>
      <c r="S147" s="44">
        <v>47999</v>
      </c>
      <c r="T147" s="42">
        <v>0</v>
      </c>
      <c r="U147" s="42">
        <v>0</v>
      </c>
      <c r="V147" s="42">
        <v>0</v>
      </c>
      <c r="W147" s="42">
        <v>58</v>
      </c>
      <c r="X147" s="42">
        <v>0</v>
      </c>
      <c r="Y147" s="42">
        <v>10232</v>
      </c>
      <c r="Z147" s="42">
        <v>1657</v>
      </c>
      <c r="AA147" s="42">
        <v>649</v>
      </c>
      <c r="AB147" s="42">
        <v>4000</v>
      </c>
      <c r="AC147" s="42">
        <v>0</v>
      </c>
      <c r="AD147" s="47">
        <f t="shared" si="6"/>
        <v>16596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16538</v>
      </c>
      <c r="AK147" s="42">
        <v>0</v>
      </c>
      <c r="AL147" s="42">
        <v>0</v>
      </c>
      <c r="AM147" s="46">
        <v>214210</v>
      </c>
      <c r="AN147" s="42">
        <v>145605</v>
      </c>
      <c r="AO147" s="42">
        <v>16538</v>
      </c>
      <c r="AP147" s="42">
        <v>52067</v>
      </c>
      <c r="AQ147" s="44">
        <v>214210</v>
      </c>
    </row>
    <row r="148" spans="1:43" s="40" customFormat="1" ht="12.75">
      <c r="A148" s="62" t="s">
        <v>258</v>
      </c>
      <c r="B148" s="63" t="s">
        <v>164</v>
      </c>
      <c r="C148" s="49">
        <v>5327</v>
      </c>
      <c r="D148" s="42">
        <v>69183</v>
      </c>
      <c r="E148" s="42">
        <v>4733</v>
      </c>
      <c r="F148" s="42">
        <v>0</v>
      </c>
      <c r="G148" s="42">
        <v>73916</v>
      </c>
      <c r="H148" s="73">
        <v>3357</v>
      </c>
      <c r="I148" s="42">
        <v>0</v>
      </c>
      <c r="J148" s="42">
        <v>4206</v>
      </c>
      <c r="K148" s="42">
        <v>0</v>
      </c>
      <c r="L148" s="42">
        <v>3924</v>
      </c>
      <c r="M148" s="42">
        <v>6709</v>
      </c>
      <c r="N148" s="42">
        <v>6024</v>
      </c>
      <c r="O148" s="42">
        <v>0</v>
      </c>
      <c r="P148" s="42">
        <v>0</v>
      </c>
      <c r="Q148" s="42">
        <v>0</v>
      </c>
      <c r="R148" s="42">
        <v>586</v>
      </c>
      <c r="S148" s="44">
        <v>21449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15226</v>
      </c>
      <c r="Z148" s="42">
        <v>1736</v>
      </c>
      <c r="AA148" s="42">
        <v>3022</v>
      </c>
      <c r="AB148" s="42">
        <v>475</v>
      </c>
      <c r="AC148" s="42">
        <v>0</v>
      </c>
      <c r="AD148" s="47">
        <f t="shared" si="6"/>
        <v>20459</v>
      </c>
      <c r="AE148" s="42">
        <v>347</v>
      </c>
      <c r="AF148" s="42">
        <v>0</v>
      </c>
      <c r="AG148" s="42">
        <v>14</v>
      </c>
      <c r="AH148" s="42">
        <v>639</v>
      </c>
      <c r="AI148" s="42">
        <v>0</v>
      </c>
      <c r="AJ148" s="42">
        <v>20459</v>
      </c>
      <c r="AK148" s="42">
        <v>1000</v>
      </c>
      <c r="AL148" s="42">
        <v>0</v>
      </c>
      <c r="AM148" s="46">
        <v>119181</v>
      </c>
      <c r="AN148" s="42">
        <v>73916</v>
      </c>
      <c r="AO148" s="42">
        <v>21459</v>
      </c>
      <c r="AP148" s="42">
        <v>24806</v>
      </c>
      <c r="AQ148" s="44">
        <v>120181</v>
      </c>
    </row>
    <row r="149" spans="1:43" s="40" customFormat="1" ht="12.75">
      <c r="A149" s="62" t="s">
        <v>259</v>
      </c>
      <c r="B149" s="63" t="s">
        <v>70</v>
      </c>
      <c r="C149" s="49">
        <v>5306</v>
      </c>
      <c r="D149" s="42">
        <v>104302</v>
      </c>
      <c r="E149" s="42">
        <v>28665</v>
      </c>
      <c r="F149" s="42">
        <v>2031</v>
      </c>
      <c r="G149" s="42">
        <v>134998</v>
      </c>
      <c r="H149" s="73">
        <v>5275</v>
      </c>
      <c r="I149" s="42">
        <v>4663</v>
      </c>
      <c r="J149" s="42">
        <v>3220</v>
      </c>
      <c r="K149" s="42">
        <v>17</v>
      </c>
      <c r="L149" s="42">
        <v>7549</v>
      </c>
      <c r="M149" s="42">
        <v>13506</v>
      </c>
      <c r="N149" s="42">
        <v>16991</v>
      </c>
      <c r="O149" s="42">
        <v>0</v>
      </c>
      <c r="P149" s="42">
        <v>0</v>
      </c>
      <c r="Q149" s="42">
        <v>0</v>
      </c>
      <c r="R149" s="42">
        <v>911</v>
      </c>
      <c r="S149" s="44">
        <v>46857</v>
      </c>
      <c r="T149" s="42">
        <v>0</v>
      </c>
      <c r="U149" s="42">
        <v>0</v>
      </c>
      <c r="V149" s="42">
        <v>0</v>
      </c>
      <c r="W149" s="42">
        <v>60</v>
      </c>
      <c r="X149" s="42">
        <v>0</v>
      </c>
      <c r="Y149" s="42">
        <v>8063</v>
      </c>
      <c r="Z149" s="42">
        <v>3626</v>
      </c>
      <c r="AA149" s="42">
        <v>847</v>
      </c>
      <c r="AB149" s="42">
        <v>2142</v>
      </c>
      <c r="AC149" s="42">
        <v>0</v>
      </c>
      <c r="AD149" s="47">
        <f t="shared" si="6"/>
        <v>14738</v>
      </c>
      <c r="AE149" s="42">
        <v>4817</v>
      </c>
      <c r="AF149" s="42">
        <v>0</v>
      </c>
      <c r="AG149" s="42">
        <v>0</v>
      </c>
      <c r="AH149" s="42">
        <v>0</v>
      </c>
      <c r="AI149" s="42">
        <v>0</v>
      </c>
      <c r="AJ149" s="42">
        <v>14678</v>
      </c>
      <c r="AK149" s="42">
        <v>16798</v>
      </c>
      <c r="AL149" s="42">
        <v>11981</v>
      </c>
      <c r="AM149" s="46">
        <v>201868</v>
      </c>
      <c r="AN149" s="42">
        <v>132967</v>
      </c>
      <c r="AO149" s="42">
        <v>19495</v>
      </c>
      <c r="AP149" s="42">
        <v>66204</v>
      </c>
      <c r="AQ149" s="44">
        <v>218666</v>
      </c>
    </row>
    <row r="150" spans="1:43" s="40" customFormat="1" ht="12.75">
      <c r="A150" s="62" t="s">
        <v>260</v>
      </c>
      <c r="B150" s="63" t="s">
        <v>126</v>
      </c>
      <c r="C150" s="49">
        <v>5105</v>
      </c>
      <c r="D150" s="42">
        <v>324499</v>
      </c>
      <c r="E150" s="42">
        <v>111623</v>
      </c>
      <c r="F150" s="42">
        <v>0</v>
      </c>
      <c r="G150" s="42">
        <v>436122</v>
      </c>
      <c r="H150" s="73">
        <v>10487</v>
      </c>
      <c r="I150" s="42">
        <v>2418</v>
      </c>
      <c r="J150" s="42">
        <v>15409</v>
      </c>
      <c r="K150" s="42">
        <v>3390</v>
      </c>
      <c r="L150" s="42">
        <v>11762</v>
      </c>
      <c r="M150" s="42">
        <v>22638</v>
      </c>
      <c r="N150" s="42">
        <v>65492</v>
      </c>
      <c r="O150" s="42">
        <v>25</v>
      </c>
      <c r="P150" s="42">
        <v>0</v>
      </c>
      <c r="Q150" s="42">
        <v>0</v>
      </c>
      <c r="R150" s="42">
        <v>4864</v>
      </c>
      <c r="S150" s="44">
        <v>125998</v>
      </c>
      <c r="T150" s="42">
        <v>0</v>
      </c>
      <c r="U150" s="42">
        <v>0</v>
      </c>
      <c r="V150" s="42">
        <v>0</v>
      </c>
      <c r="W150" s="42">
        <v>15698</v>
      </c>
      <c r="X150" s="42">
        <v>100</v>
      </c>
      <c r="Y150" s="42">
        <v>26878</v>
      </c>
      <c r="Z150" s="42">
        <v>3456</v>
      </c>
      <c r="AA150" s="42">
        <v>17507</v>
      </c>
      <c r="AB150" s="42">
        <v>8559</v>
      </c>
      <c r="AC150" s="42">
        <v>0</v>
      </c>
      <c r="AD150" s="47">
        <f t="shared" si="6"/>
        <v>72198</v>
      </c>
      <c r="AE150" s="42">
        <v>678</v>
      </c>
      <c r="AF150" s="42">
        <v>0</v>
      </c>
      <c r="AG150" s="42">
        <v>0</v>
      </c>
      <c r="AH150" s="42">
        <v>0</v>
      </c>
      <c r="AI150" s="42">
        <v>0</v>
      </c>
      <c r="AJ150" s="42">
        <v>56500</v>
      </c>
      <c r="AK150" s="42">
        <v>678</v>
      </c>
      <c r="AL150" s="42">
        <v>0</v>
      </c>
      <c r="AM150" s="46">
        <v>644805</v>
      </c>
      <c r="AN150" s="42">
        <v>436122</v>
      </c>
      <c r="AO150" s="42">
        <v>57078</v>
      </c>
      <c r="AP150" s="42">
        <v>152283</v>
      </c>
      <c r="AQ150" s="44">
        <v>645483</v>
      </c>
    </row>
    <row r="151" spans="1:43" s="40" customFormat="1" ht="12.75">
      <c r="A151" s="62" t="s">
        <v>261</v>
      </c>
      <c r="B151" s="63" t="s">
        <v>27</v>
      </c>
      <c r="C151" s="49">
        <v>4997</v>
      </c>
      <c r="D151" s="42">
        <v>448225</v>
      </c>
      <c r="E151" s="42">
        <v>197383</v>
      </c>
      <c r="F151" s="42">
        <v>0</v>
      </c>
      <c r="G151" s="42">
        <v>645608</v>
      </c>
      <c r="H151" s="73">
        <v>14009</v>
      </c>
      <c r="I151" s="42">
        <v>20591</v>
      </c>
      <c r="J151" s="42">
        <v>9070</v>
      </c>
      <c r="K151" s="42">
        <v>107</v>
      </c>
      <c r="L151" s="42">
        <v>16194</v>
      </c>
      <c r="M151" s="42">
        <v>32890</v>
      </c>
      <c r="N151" s="42">
        <v>19444</v>
      </c>
      <c r="O151" s="42">
        <v>394</v>
      </c>
      <c r="P151" s="42">
        <v>0</v>
      </c>
      <c r="Q151" s="42">
        <v>0</v>
      </c>
      <c r="R151" s="42">
        <v>24146</v>
      </c>
      <c r="S151" s="44">
        <v>122836</v>
      </c>
      <c r="T151" s="42">
        <v>0</v>
      </c>
      <c r="U151" s="42">
        <v>0</v>
      </c>
      <c r="V151" s="42">
        <v>0</v>
      </c>
      <c r="W151" s="42">
        <v>32421</v>
      </c>
      <c r="X151" s="42">
        <v>0</v>
      </c>
      <c r="Y151" s="42">
        <v>79147</v>
      </c>
      <c r="Z151" s="42">
        <v>9813</v>
      </c>
      <c r="AA151" s="42">
        <v>18818</v>
      </c>
      <c r="AB151" s="42">
        <v>38317</v>
      </c>
      <c r="AC151" s="42">
        <v>0</v>
      </c>
      <c r="AD151" s="47">
        <v>133274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146095</v>
      </c>
      <c r="AK151" s="42">
        <v>0</v>
      </c>
      <c r="AL151" s="42">
        <v>0</v>
      </c>
      <c r="AM151" s="46">
        <v>960969</v>
      </c>
      <c r="AN151" s="42">
        <v>645608</v>
      </c>
      <c r="AO151" s="42">
        <v>146095</v>
      </c>
      <c r="AP151" s="42">
        <v>169266</v>
      </c>
      <c r="AQ151" s="44">
        <v>960969</v>
      </c>
    </row>
    <row r="152" spans="1:43" s="40" customFormat="1" ht="12.75">
      <c r="A152" s="62" t="s">
        <v>262</v>
      </c>
      <c r="B152" s="63" t="s">
        <v>263</v>
      </c>
      <c r="C152" s="49">
        <v>4873</v>
      </c>
      <c r="D152" s="42">
        <v>295212</v>
      </c>
      <c r="E152" s="42">
        <v>75541</v>
      </c>
      <c r="F152" s="42">
        <v>0</v>
      </c>
      <c r="G152" s="42">
        <v>370753</v>
      </c>
      <c r="H152" s="73">
        <v>14383</v>
      </c>
      <c r="I152" s="42">
        <v>33141</v>
      </c>
      <c r="J152" s="42">
        <v>14156</v>
      </c>
      <c r="K152" s="42">
        <v>4251</v>
      </c>
      <c r="L152" s="42">
        <v>12300</v>
      </c>
      <c r="M152" s="42">
        <v>18088</v>
      </c>
      <c r="N152" s="42">
        <v>31808</v>
      </c>
      <c r="O152" s="42">
        <v>3411</v>
      </c>
      <c r="P152" s="42">
        <v>50085</v>
      </c>
      <c r="Q152" s="42">
        <v>0</v>
      </c>
      <c r="R152" s="42">
        <v>0</v>
      </c>
      <c r="S152" s="44">
        <v>167240</v>
      </c>
      <c r="T152" s="42">
        <v>0</v>
      </c>
      <c r="U152" s="42">
        <v>0</v>
      </c>
      <c r="V152" s="42">
        <v>24179</v>
      </c>
      <c r="W152" s="42">
        <v>2778</v>
      </c>
      <c r="X152" s="42">
        <v>2677</v>
      </c>
      <c r="Y152" s="42">
        <v>38783</v>
      </c>
      <c r="Z152" s="42">
        <v>1729</v>
      </c>
      <c r="AA152" s="42">
        <v>9296</v>
      </c>
      <c r="AB152" s="42">
        <v>8125</v>
      </c>
      <c r="AC152" s="42">
        <v>2525</v>
      </c>
      <c r="AD152" s="47">
        <f aca="true" t="shared" si="7" ref="AD152:AD159">SUM(T152:AC152)</f>
        <v>90092</v>
      </c>
      <c r="AE152" s="42">
        <v>0</v>
      </c>
      <c r="AF152" s="42">
        <v>0</v>
      </c>
      <c r="AG152" s="42">
        <v>360</v>
      </c>
      <c r="AH152" s="42">
        <v>0</v>
      </c>
      <c r="AI152" s="42">
        <v>2238</v>
      </c>
      <c r="AJ152" s="42">
        <v>63135</v>
      </c>
      <c r="AK152" s="42">
        <v>2598</v>
      </c>
      <c r="AL152" s="42">
        <v>0</v>
      </c>
      <c r="AM152" s="46">
        <v>642468</v>
      </c>
      <c r="AN152" s="42">
        <v>370753</v>
      </c>
      <c r="AO152" s="42">
        <v>63056</v>
      </c>
      <c r="AP152" s="42">
        <v>211257</v>
      </c>
      <c r="AQ152" s="44">
        <v>645066</v>
      </c>
    </row>
    <row r="153" spans="1:43" s="40" customFormat="1" ht="12.75">
      <c r="A153" s="62" t="s">
        <v>264</v>
      </c>
      <c r="B153" s="63" t="s">
        <v>37</v>
      </c>
      <c r="C153" s="49">
        <v>4858</v>
      </c>
      <c r="D153" s="42">
        <v>113802</v>
      </c>
      <c r="E153" s="42">
        <v>14773</v>
      </c>
      <c r="F153" s="42">
        <v>825</v>
      </c>
      <c r="G153" s="42">
        <v>129400</v>
      </c>
      <c r="H153" s="73">
        <v>5548</v>
      </c>
      <c r="I153" s="42">
        <v>15528</v>
      </c>
      <c r="J153" s="42">
        <v>2759</v>
      </c>
      <c r="K153" s="42">
        <v>2182</v>
      </c>
      <c r="L153" s="42">
        <v>8087</v>
      </c>
      <c r="M153" s="42">
        <v>15542</v>
      </c>
      <c r="N153" s="42">
        <v>14983</v>
      </c>
      <c r="O153" s="42">
        <v>0</v>
      </c>
      <c r="P153" s="42">
        <v>0</v>
      </c>
      <c r="Q153" s="42">
        <v>0</v>
      </c>
      <c r="R153" s="42">
        <v>425</v>
      </c>
      <c r="S153" s="44">
        <v>59506</v>
      </c>
      <c r="T153" s="42">
        <v>0</v>
      </c>
      <c r="U153" s="42">
        <v>0</v>
      </c>
      <c r="V153" s="42">
        <v>0</v>
      </c>
      <c r="W153" s="42">
        <v>11841</v>
      </c>
      <c r="X153" s="42">
        <v>0</v>
      </c>
      <c r="Y153" s="42">
        <v>16842</v>
      </c>
      <c r="Z153" s="42">
        <v>64</v>
      </c>
      <c r="AA153" s="42">
        <v>1616</v>
      </c>
      <c r="AB153" s="42">
        <v>3529</v>
      </c>
      <c r="AC153" s="42">
        <v>636</v>
      </c>
      <c r="AD153" s="47">
        <f t="shared" si="7"/>
        <v>34528</v>
      </c>
      <c r="AE153" s="42">
        <v>82</v>
      </c>
      <c r="AF153" s="42">
        <v>0</v>
      </c>
      <c r="AG153" s="42">
        <v>0</v>
      </c>
      <c r="AH153" s="42">
        <v>862</v>
      </c>
      <c r="AI153" s="42">
        <v>0</v>
      </c>
      <c r="AJ153" s="42">
        <v>22687</v>
      </c>
      <c r="AK153" s="42">
        <v>944</v>
      </c>
      <c r="AL153" s="42">
        <v>0</v>
      </c>
      <c r="AM153" s="46">
        <v>228982</v>
      </c>
      <c r="AN153" s="42">
        <v>128575</v>
      </c>
      <c r="AO153" s="42">
        <v>23631</v>
      </c>
      <c r="AP153" s="42">
        <v>77720</v>
      </c>
      <c r="AQ153" s="44">
        <v>229926</v>
      </c>
    </row>
    <row r="154" spans="1:43" s="40" customFormat="1" ht="12.75">
      <c r="A154" s="62" t="s">
        <v>265</v>
      </c>
      <c r="B154" s="63" t="s">
        <v>118</v>
      </c>
      <c r="C154" s="49">
        <v>4770</v>
      </c>
      <c r="D154" s="42">
        <v>137168</v>
      </c>
      <c r="E154" s="42">
        <v>31722</v>
      </c>
      <c r="F154" s="42">
        <v>1989</v>
      </c>
      <c r="G154" s="42">
        <v>170879</v>
      </c>
      <c r="H154" s="73">
        <v>4995</v>
      </c>
      <c r="I154" s="42">
        <v>15960</v>
      </c>
      <c r="J154" s="42">
        <v>4360</v>
      </c>
      <c r="K154" s="42">
        <v>92</v>
      </c>
      <c r="L154" s="42">
        <v>9014</v>
      </c>
      <c r="M154" s="42">
        <v>10046</v>
      </c>
      <c r="N154" s="42">
        <v>5274</v>
      </c>
      <c r="O154" s="42">
        <v>0</v>
      </c>
      <c r="P154" s="42">
        <v>0</v>
      </c>
      <c r="Q154" s="42">
        <v>0</v>
      </c>
      <c r="R154" s="42">
        <v>9445</v>
      </c>
      <c r="S154" s="44">
        <v>54191</v>
      </c>
      <c r="T154" s="42">
        <v>0</v>
      </c>
      <c r="U154" s="42">
        <v>0</v>
      </c>
      <c r="V154" s="42">
        <v>0</v>
      </c>
      <c r="W154" s="42">
        <v>3983</v>
      </c>
      <c r="X154" s="42">
        <v>0</v>
      </c>
      <c r="Y154" s="42">
        <v>20369</v>
      </c>
      <c r="Z154" s="42">
        <v>1924</v>
      </c>
      <c r="AA154" s="42">
        <v>4891</v>
      </c>
      <c r="AB154" s="42">
        <v>0</v>
      </c>
      <c r="AC154" s="42">
        <v>0</v>
      </c>
      <c r="AD154" s="47">
        <f t="shared" si="7"/>
        <v>31167</v>
      </c>
      <c r="AE154" s="42">
        <v>245</v>
      </c>
      <c r="AF154" s="42">
        <v>0</v>
      </c>
      <c r="AG154" s="42">
        <v>303</v>
      </c>
      <c r="AH154" s="42">
        <v>0</v>
      </c>
      <c r="AI154" s="42">
        <v>0</v>
      </c>
      <c r="AJ154" s="42">
        <v>27184</v>
      </c>
      <c r="AK154" s="42">
        <v>548</v>
      </c>
      <c r="AL154" s="42">
        <v>0</v>
      </c>
      <c r="AM154" s="46">
        <v>261232</v>
      </c>
      <c r="AN154" s="42">
        <v>168890</v>
      </c>
      <c r="AO154" s="42">
        <v>27732</v>
      </c>
      <c r="AP154" s="42">
        <v>65158</v>
      </c>
      <c r="AQ154" s="44">
        <v>261780</v>
      </c>
    </row>
    <row r="155" spans="1:43" s="40" customFormat="1" ht="12.75">
      <c r="A155" s="62" t="s">
        <v>266</v>
      </c>
      <c r="B155" s="63" t="s">
        <v>144</v>
      </c>
      <c r="C155" s="49">
        <v>4727</v>
      </c>
      <c r="D155" s="42">
        <v>86211</v>
      </c>
      <c r="E155" s="42">
        <v>6598</v>
      </c>
      <c r="F155" s="42">
        <v>0</v>
      </c>
      <c r="G155" s="42">
        <v>92809</v>
      </c>
      <c r="H155" s="73">
        <v>6375</v>
      </c>
      <c r="I155" s="42">
        <v>9948</v>
      </c>
      <c r="J155" s="42">
        <v>6915</v>
      </c>
      <c r="K155" s="42">
        <v>50</v>
      </c>
      <c r="L155" s="42">
        <v>5950</v>
      </c>
      <c r="M155" s="42">
        <v>5726</v>
      </c>
      <c r="N155" s="42">
        <v>2504</v>
      </c>
      <c r="O155" s="42">
        <v>188</v>
      </c>
      <c r="P155" s="42">
        <v>31455</v>
      </c>
      <c r="Q155" s="42">
        <v>0</v>
      </c>
      <c r="R155" s="42">
        <v>0</v>
      </c>
      <c r="S155" s="44">
        <v>62736</v>
      </c>
      <c r="T155" s="42">
        <v>0</v>
      </c>
      <c r="U155" s="42">
        <v>0</v>
      </c>
      <c r="V155" s="42">
        <v>0</v>
      </c>
      <c r="W155" s="42">
        <v>7923</v>
      </c>
      <c r="X155" s="42">
        <v>0</v>
      </c>
      <c r="Y155" s="42">
        <v>6794</v>
      </c>
      <c r="Z155" s="42">
        <v>229</v>
      </c>
      <c r="AA155" s="42">
        <v>6592</v>
      </c>
      <c r="AB155" s="42">
        <v>0</v>
      </c>
      <c r="AC155" s="42">
        <v>0</v>
      </c>
      <c r="AD155" s="47">
        <f t="shared" si="7"/>
        <v>21538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13615</v>
      </c>
      <c r="AK155" s="42">
        <v>0</v>
      </c>
      <c r="AL155" s="42">
        <v>0</v>
      </c>
      <c r="AM155" s="46">
        <v>183458</v>
      </c>
      <c r="AN155" s="42">
        <v>92809</v>
      </c>
      <c r="AO155" s="42">
        <v>13615</v>
      </c>
      <c r="AP155" s="42">
        <v>77034</v>
      </c>
      <c r="AQ155" s="44">
        <v>183458</v>
      </c>
    </row>
    <row r="156" spans="1:43" s="40" customFormat="1" ht="12.75">
      <c r="A156" s="62" t="s">
        <v>267</v>
      </c>
      <c r="B156" s="63" t="s">
        <v>31</v>
      </c>
      <c r="C156" s="49">
        <v>4704</v>
      </c>
      <c r="D156" s="42">
        <v>397573</v>
      </c>
      <c r="E156" s="42">
        <v>114673</v>
      </c>
      <c r="F156" s="42">
        <v>0</v>
      </c>
      <c r="G156" s="42">
        <v>512246</v>
      </c>
      <c r="H156" s="73">
        <v>13752</v>
      </c>
      <c r="I156" s="42">
        <v>24216</v>
      </c>
      <c r="J156" s="42">
        <v>25631</v>
      </c>
      <c r="K156" s="42">
        <v>1529</v>
      </c>
      <c r="L156" s="42">
        <v>11419</v>
      </c>
      <c r="M156" s="42">
        <v>41443</v>
      </c>
      <c r="N156" s="42">
        <v>38025</v>
      </c>
      <c r="O156" s="42">
        <v>1681</v>
      </c>
      <c r="P156" s="42">
        <v>0</v>
      </c>
      <c r="Q156" s="42">
        <v>0</v>
      </c>
      <c r="R156" s="42">
        <v>1398</v>
      </c>
      <c r="S156" s="44">
        <v>145342</v>
      </c>
      <c r="T156" s="42">
        <v>0</v>
      </c>
      <c r="U156" s="42">
        <v>64300</v>
      </c>
      <c r="V156" s="42">
        <v>534052</v>
      </c>
      <c r="W156" s="42">
        <v>90791</v>
      </c>
      <c r="X156" s="42">
        <v>3448</v>
      </c>
      <c r="Y156" s="42">
        <v>38502</v>
      </c>
      <c r="Z156" s="42">
        <v>3330</v>
      </c>
      <c r="AA156" s="42">
        <v>10980</v>
      </c>
      <c r="AB156" s="42">
        <v>23395</v>
      </c>
      <c r="AC156" s="42">
        <v>0</v>
      </c>
      <c r="AD156" s="47">
        <f t="shared" si="7"/>
        <v>768798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79655</v>
      </c>
      <c r="AK156" s="42">
        <v>0</v>
      </c>
      <c r="AL156" s="42">
        <v>0</v>
      </c>
      <c r="AM156" s="46">
        <v>1440138</v>
      </c>
      <c r="AN156" s="42">
        <v>512246</v>
      </c>
      <c r="AO156" s="42">
        <v>76207</v>
      </c>
      <c r="AP156" s="42">
        <v>851685</v>
      </c>
      <c r="AQ156" s="44">
        <v>1440138</v>
      </c>
    </row>
    <row r="157" spans="1:43" s="40" customFormat="1" ht="12.75">
      <c r="A157" s="62" t="s">
        <v>268</v>
      </c>
      <c r="B157" s="63" t="s">
        <v>78</v>
      </c>
      <c r="C157" s="49">
        <v>4612</v>
      </c>
      <c r="D157" s="42">
        <v>73300</v>
      </c>
      <c r="E157" s="42">
        <v>5483</v>
      </c>
      <c r="F157" s="42">
        <v>0</v>
      </c>
      <c r="G157" s="42">
        <v>78783</v>
      </c>
      <c r="H157" s="73">
        <v>7328</v>
      </c>
      <c r="I157" s="42">
        <v>4114</v>
      </c>
      <c r="J157" s="42">
        <v>3775</v>
      </c>
      <c r="K157" s="42">
        <v>86</v>
      </c>
      <c r="L157" s="42">
        <v>6025</v>
      </c>
      <c r="M157" s="42">
        <v>9168</v>
      </c>
      <c r="N157" s="42">
        <v>1950</v>
      </c>
      <c r="O157" s="42">
        <v>0</v>
      </c>
      <c r="P157" s="42">
        <v>0</v>
      </c>
      <c r="Q157" s="42">
        <v>0</v>
      </c>
      <c r="R157" s="42">
        <v>0</v>
      </c>
      <c r="S157" s="44">
        <v>25118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3284</v>
      </c>
      <c r="Z157" s="42">
        <v>1000</v>
      </c>
      <c r="AA157" s="42">
        <v>1008</v>
      </c>
      <c r="AB157" s="42">
        <v>1500</v>
      </c>
      <c r="AC157" s="42">
        <v>0</v>
      </c>
      <c r="AD157" s="47">
        <f t="shared" si="7"/>
        <v>6792</v>
      </c>
      <c r="AE157" s="42">
        <v>4564</v>
      </c>
      <c r="AF157" s="42">
        <v>277</v>
      </c>
      <c r="AG157" s="42">
        <v>823</v>
      </c>
      <c r="AH157" s="42">
        <v>0</v>
      </c>
      <c r="AI157" s="42">
        <v>0</v>
      </c>
      <c r="AJ157" s="42">
        <v>6792</v>
      </c>
      <c r="AK157" s="42">
        <v>5664</v>
      </c>
      <c r="AL157" s="42">
        <v>0</v>
      </c>
      <c r="AM157" s="46">
        <v>118021</v>
      </c>
      <c r="AN157" s="42">
        <v>78783</v>
      </c>
      <c r="AO157" s="42">
        <v>12456</v>
      </c>
      <c r="AP157" s="42">
        <v>32446</v>
      </c>
      <c r="AQ157" s="44">
        <v>123685</v>
      </c>
    </row>
    <row r="158" spans="1:43" s="40" customFormat="1" ht="12.75">
      <c r="A158" s="62" t="s">
        <v>269</v>
      </c>
      <c r="B158" s="63" t="s">
        <v>152</v>
      </c>
      <c r="C158" s="49">
        <v>4541</v>
      </c>
      <c r="D158" s="42">
        <v>109023</v>
      </c>
      <c r="E158" s="42">
        <v>8358</v>
      </c>
      <c r="F158" s="42">
        <v>0</v>
      </c>
      <c r="G158" s="42">
        <v>117381</v>
      </c>
      <c r="H158" s="73">
        <v>2674</v>
      </c>
      <c r="I158" s="42">
        <v>7033</v>
      </c>
      <c r="J158" s="42">
        <v>7648</v>
      </c>
      <c r="K158" s="42">
        <v>1283</v>
      </c>
      <c r="L158" s="42">
        <v>6451</v>
      </c>
      <c r="M158" s="42">
        <v>13536</v>
      </c>
      <c r="N158" s="42">
        <v>49482</v>
      </c>
      <c r="O158" s="42">
        <v>2167</v>
      </c>
      <c r="P158" s="42">
        <v>0</v>
      </c>
      <c r="Q158" s="42">
        <v>0</v>
      </c>
      <c r="R158" s="42">
        <v>14673</v>
      </c>
      <c r="S158" s="44">
        <v>102273</v>
      </c>
      <c r="T158" s="42">
        <v>0</v>
      </c>
      <c r="U158" s="42">
        <v>0</v>
      </c>
      <c r="V158" s="42">
        <v>0</v>
      </c>
      <c r="W158" s="42">
        <v>4206</v>
      </c>
      <c r="X158" s="42">
        <v>3795</v>
      </c>
      <c r="Y158" s="42">
        <v>23279</v>
      </c>
      <c r="Z158" s="42">
        <v>946</v>
      </c>
      <c r="AA158" s="42">
        <v>2446</v>
      </c>
      <c r="AB158" s="42">
        <v>1751</v>
      </c>
      <c r="AC158" s="42">
        <v>0</v>
      </c>
      <c r="AD158" s="47">
        <f t="shared" si="7"/>
        <v>36423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32217</v>
      </c>
      <c r="AK158" s="42">
        <v>0</v>
      </c>
      <c r="AL158" s="42">
        <v>0</v>
      </c>
      <c r="AM158" s="46">
        <v>258751</v>
      </c>
      <c r="AN158" s="42">
        <v>117381</v>
      </c>
      <c r="AO158" s="42">
        <v>28422</v>
      </c>
      <c r="AP158" s="42">
        <v>112948</v>
      </c>
      <c r="AQ158" s="44">
        <v>258751</v>
      </c>
    </row>
    <row r="159" spans="1:43" s="40" customFormat="1" ht="12.75">
      <c r="A159" s="62" t="s">
        <v>270</v>
      </c>
      <c r="B159" s="63" t="s">
        <v>97</v>
      </c>
      <c r="C159" s="49">
        <v>4516</v>
      </c>
      <c r="D159" s="42">
        <v>103231</v>
      </c>
      <c r="E159" s="42">
        <v>7897</v>
      </c>
      <c r="F159" s="42">
        <v>0</v>
      </c>
      <c r="G159" s="42">
        <v>111128</v>
      </c>
      <c r="H159" s="73">
        <v>6029</v>
      </c>
      <c r="I159" s="42">
        <v>12840</v>
      </c>
      <c r="J159" s="42">
        <v>5115</v>
      </c>
      <c r="K159" s="42">
        <v>7</v>
      </c>
      <c r="L159" s="42">
        <v>4854</v>
      </c>
      <c r="M159" s="42">
        <v>5039</v>
      </c>
      <c r="N159" s="42">
        <v>165</v>
      </c>
      <c r="O159" s="42">
        <v>0</v>
      </c>
      <c r="P159" s="42">
        <v>0</v>
      </c>
      <c r="Q159" s="42">
        <v>0</v>
      </c>
      <c r="R159" s="42">
        <v>406</v>
      </c>
      <c r="S159" s="44">
        <v>28426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14579</v>
      </c>
      <c r="Z159" s="42">
        <v>618</v>
      </c>
      <c r="AA159" s="42">
        <v>0</v>
      </c>
      <c r="AB159" s="42">
        <v>3137</v>
      </c>
      <c r="AC159" s="42">
        <v>0</v>
      </c>
      <c r="AD159" s="47">
        <f t="shared" si="7"/>
        <v>18334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18334</v>
      </c>
      <c r="AK159" s="42">
        <v>0</v>
      </c>
      <c r="AL159" s="42">
        <v>0</v>
      </c>
      <c r="AM159" s="46">
        <v>163917</v>
      </c>
      <c r="AN159" s="42">
        <v>111128</v>
      </c>
      <c r="AO159" s="42">
        <v>18334</v>
      </c>
      <c r="AP159" s="42">
        <v>34455</v>
      </c>
      <c r="AQ159" s="44">
        <v>163917</v>
      </c>
    </row>
    <row r="160" spans="1:43" s="40" customFormat="1" ht="12.75">
      <c r="A160" s="62" t="s">
        <v>271</v>
      </c>
      <c r="B160" s="63" t="s">
        <v>44</v>
      </c>
      <c r="C160" s="49">
        <v>4384</v>
      </c>
      <c r="D160" s="42"/>
      <c r="E160" s="42"/>
      <c r="F160" s="42"/>
      <c r="G160" s="42"/>
      <c r="H160" s="73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7"/>
      <c r="AE160" s="42"/>
      <c r="AF160" s="42"/>
      <c r="AG160" s="42"/>
      <c r="AH160" s="42"/>
      <c r="AI160" s="42"/>
      <c r="AJ160" s="42"/>
      <c r="AK160" s="42"/>
      <c r="AL160" s="42"/>
      <c r="AM160" s="46"/>
      <c r="AN160" s="42"/>
      <c r="AO160" s="42"/>
      <c r="AP160" s="42"/>
      <c r="AQ160" s="44"/>
    </row>
    <row r="161" spans="1:43" s="40" customFormat="1" ht="12.75">
      <c r="A161" s="62" t="s">
        <v>272</v>
      </c>
      <c r="B161" s="63" t="s">
        <v>240</v>
      </c>
      <c r="C161" s="49">
        <v>4354</v>
      </c>
      <c r="D161" s="42">
        <v>108648</v>
      </c>
      <c r="E161" s="42">
        <v>11121</v>
      </c>
      <c r="F161" s="42">
        <v>0</v>
      </c>
      <c r="G161" s="42">
        <v>119769</v>
      </c>
      <c r="H161" s="73">
        <v>6137</v>
      </c>
      <c r="I161" s="42">
        <v>7939</v>
      </c>
      <c r="J161" s="42">
        <v>4022</v>
      </c>
      <c r="K161" s="42">
        <v>0</v>
      </c>
      <c r="L161" s="42">
        <v>8830</v>
      </c>
      <c r="M161" s="42">
        <v>8647</v>
      </c>
      <c r="N161" s="42">
        <v>15097</v>
      </c>
      <c r="O161" s="42">
        <v>0</v>
      </c>
      <c r="P161" s="42">
        <v>0</v>
      </c>
      <c r="Q161" s="42">
        <v>0</v>
      </c>
      <c r="R161" s="42">
        <v>0</v>
      </c>
      <c r="S161" s="44">
        <v>44535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10820</v>
      </c>
      <c r="Z161" s="42">
        <v>1403</v>
      </c>
      <c r="AA161" s="42">
        <v>1536</v>
      </c>
      <c r="AB161" s="42">
        <v>1500</v>
      </c>
      <c r="AC161" s="42">
        <v>0</v>
      </c>
      <c r="AD161" s="47">
        <f aca="true" t="shared" si="8" ref="AD161:AD174">SUM(T161:AC161)</f>
        <v>15259</v>
      </c>
      <c r="AE161" s="42">
        <v>999</v>
      </c>
      <c r="AF161" s="42">
        <v>0</v>
      </c>
      <c r="AG161" s="42">
        <v>0</v>
      </c>
      <c r="AH161" s="42">
        <v>0</v>
      </c>
      <c r="AI161" s="42">
        <v>0</v>
      </c>
      <c r="AJ161" s="42">
        <v>15259</v>
      </c>
      <c r="AK161" s="42">
        <v>999</v>
      </c>
      <c r="AL161" s="42">
        <v>0</v>
      </c>
      <c r="AM161" s="46">
        <v>185700</v>
      </c>
      <c r="AN161" s="42">
        <v>119769</v>
      </c>
      <c r="AO161" s="42">
        <v>16258</v>
      </c>
      <c r="AP161" s="42">
        <v>50672</v>
      </c>
      <c r="AQ161" s="44">
        <v>186699</v>
      </c>
    </row>
    <row r="162" spans="1:43" s="40" customFormat="1" ht="12.75">
      <c r="A162" s="62" t="s">
        <v>273</v>
      </c>
      <c r="B162" s="63" t="s">
        <v>274</v>
      </c>
      <c r="C162" s="49">
        <v>4242</v>
      </c>
      <c r="D162" s="42">
        <v>116822</v>
      </c>
      <c r="E162" s="42">
        <v>19436</v>
      </c>
      <c r="F162" s="42">
        <v>0</v>
      </c>
      <c r="G162" s="42">
        <v>136258</v>
      </c>
      <c r="H162" s="73">
        <v>3987</v>
      </c>
      <c r="I162" s="42">
        <v>3425</v>
      </c>
      <c r="J162" s="42">
        <v>2651</v>
      </c>
      <c r="K162" s="42">
        <v>0</v>
      </c>
      <c r="L162" s="42">
        <v>7280</v>
      </c>
      <c r="M162" s="42">
        <v>9466</v>
      </c>
      <c r="N162" s="42">
        <v>8730</v>
      </c>
      <c r="O162" s="42">
        <v>0</v>
      </c>
      <c r="P162" s="42">
        <v>0</v>
      </c>
      <c r="Q162" s="42">
        <v>0</v>
      </c>
      <c r="R162" s="42">
        <v>7335</v>
      </c>
      <c r="S162" s="44">
        <v>38887</v>
      </c>
      <c r="T162" s="42">
        <v>0</v>
      </c>
      <c r="U162" s="42">
        <v>0</v>
      </c>
      <c r="V162" s="42">
        <v>0</v>
      </c>
      <c r="W162" s="42">
        <v>2746</v>
      </c>
      <c r="X162" s="42">
        <v>0</v>
      </c>
      <c r="Y162" s="42">
        <v>38649</v>
      </c>
      <c r="Z162" s="42">
        <v>1400</v>
      </c>
      <c r="AA162" s="42">
        <v>13120</v>
      </c>
      <c r="AB162" s="42">
        <v>4494</v>
      </c>
      <c r="AC162" s="42">
        <v>0</v>
      </c>
      <c r="AD162" s="47">
        <f t="shared" si="8"/>
        <v>60409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57663</v>
      </c>
      <c r="AK162" s="42">
        <v>0</v>
      </c>
      <c r="AL162" s="42">
        <v>0</v>
      </c>
      <c r="AM162" s="46">
        <v>239541</v>
      </c>
      <c r="AN162" s="42">
        <v>136258</v>
      </c>
      <c r="AO162" s="42">
        <v>57663</v>
      </c>
      <c r="AP162" s="42">
        <v>45620</v>
      </c>
      <c r="AQ162" s="44">
        <v>239541</v>
      </c>
    </row>
    <row r="163" spans="1:43" s="40" customFormat="1" ht="12.75">
      <c r="A163" s="62" t="s">
        <v>275</v>
      </c>
      <c r="B163" s="63" t="s">
        <v>111</v>
      </c>
      <c r="C163" s="49">
        <v>4239</v>
      </c>
      <c r="D163" s="42">
        <v>56561</v>
      </c>
      <c r="E163" s="42">
        <v>4327</v>
      </c>
      <c r="F163" s="42">
        <v>3992</v>
      </c>
      <c r="G163" s="42">
        <v>64880</v>
      </c>
      <c r="H163" s="73">
        <v>3450</v>
      </c>
      <c r="I163" s="42">
        <v>5273</v>
      </c>
      <c r="J163" s="42">
        <v>2574</v>
      </c>
      <c r="K163" s="42">
        <v>947</v>
      </c>
      <c r="L163" s="42">
        <v>4318</v>
      </c>
      <c r="M163" s="42">
        <v>6021</v>
      </c>
      <c r="N163" s="42">
        <v>774</v>
      </c>
      <c r="O163" s="42">
        <v>170</v>
      </c>
      <c r="P163" s="42">
        <v>0</v>
      </c>
      <c r="Q163" s="42">
        <v>0</v>
      </c>
      <c r="R163" s="42">
        <v>6596</v>
      </c>
      <c r="S163" s="44">
        <v>26673</v>
      </c>
      <c r="T163" s="42">
        <v>0</v>
      </c>
      <c r="U163" s="42">
        <v>0</v>
      </c>
      <c r="V163" s="42">
        <v>0</v>
      </c>
      <c r="W163" s="42">
        <v>55</v>
      </c>
      <c r="X163" s="42">
        <v>0</v>
      </c>
      <c r="Y163" s="42">
        <v>10880</v>
      </c>
      <c r="Z163" s="42">
        <v>942</v>
      </c>
      <c r="AA163" s="42">
        <v>2208</v>
      </c>
      <c r="AB163" s="42">
        <v>2000</v>
      </c>
      <c r="AC163" s="42">
        <v>0</v>
      </c>
      <c r="AD163" s="47">
        <f t="shared" si="8"/>
        <v>16085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16030</v>
      </c>
      <c r="AK163" s="42">
        <v>9811</v>
      </c>
      <c r="AL163" s="42">
        <v>9811</v>
      </c>
      <c r="AM163" s="46">
        <v>111088</v>
      </c>
      <c r="AN163" s="42">
        <v>60888</v>
      </c>
      <c r="AO163" s="42">
        <v>16030</v>
      </c>
      <c r="AP163" s="42">
        <v>43981</v>
      </c>
      <c r="AQ163" s="44">
        <v>120899</v>
      </c>
    </row>
    <row r="164" spans="1:43" s="40" customFormat="1" ht="12.75">
      <c r="A164" s="62" t="s">
        <v>276</v>
      </c>
      <c r="B164" s="63" t="s">
        <v>179</v>
      </c>
      <c r="C164" s="49">
        <v>4026</v>
      </c>
      <c r="D164" s="42">
        <v>118183</v>
      </c>
      <c r="E164" s="42">
        <v>9041</v>
      </c>
      <c r="F164" s="42">
        <v>0</v>
      </c>
      <c r="G164" s="42">
        <v>127224</v>
      </c>
      <c r="H164" s="73">
        <v>9196</v>
      </c>
      <c r="I164" s="42">
        <v>14847</v>
      </c>
      <c r="J164" s="42">
        <v>6901</v>
      </c>
      <c r="K164" s="42">
        <v>86</v>
      </c>
      <c r="L164" s="42">
        <v>7177</v>
      </c>
      <c r="M164" s="42">
        <v>5871</v>
      </c>
      <c r="N164" s="42">
        <v>9574</v>
      </c>
      <c r="O164" s="42">
        <v>0</v>
      </c>
      <c r="P164" s="42">
        <v>0</v>
      </c>
      <c r="Q164" s="42">
        <v>0</v>
      </c>
      <c r="R164" s="42">
        <v>0</v>
      </c>
      <c r="S164" s="44">
        <v>44456</v>
      </c>
      <c r="T164" s="42">
        <v>0</v>
      </c>
      <c r="U164" s="42">
        <v>0</v>
      </c>
      <c r="V164" s="42">
        <v>0</v>
      </c>
      <c r="W164" s="42">
        <v>7760</v>
      </c>
      <c r="X164" s="42">
        <v>0</v>
      </c>
      <c r="Y164" s="42">
        <v>17987</v>
      </c>
      <c r="Z164" s="42">
        <v>636</v>
      </c>
      <c r="AA164" s="42">
        <v>5051</v>
      </c>
      <c r="AB164" s="42">
        <v>9264</v>
      </c>
      <c r="AC164" s="42">
        <v>0</v>
      </c>
      <c r="AD164" s="47">
        <f t="shared" si="8"/>
        <v>40698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32938</v>
      </c>
      <c r="AK164" s="42">
        <v>0</v>
      </c>
      <c r="AL164" s="42">
        <v>0</v>
      </c>
      <c r="AM164" s="46">
        <v>221574</v>
      </c>
      <c r="AN164" s="42">
        <v>127224</v>
      </c>
      <c r="AO164" s="42">
        <v>32938</v>
      </c>
      <c r="AP164" s="42">
        <v>61412</v>
      </c>
      <c r="AQ164" s="44">
        <v>221574</v>
      </c>
    </row>
    <row r="165" spans="1:43" s="40" customFormat="1" ht="12.75">
      <c r="A165" s="62" t="s">
        <v>277</v>
      </c>
      <c r="B165" s="63" t="s">
        <v>196</v>
      </c>
      <c r="C165" s="49">
        <v>3999</v>
      </c>
      <c r="D165" s="42">
        <v>154883</v>
      </c>
      <c r="E165" s="42">
        <v>12354</v>
      </c>
      <c r="F165" s="42">
        <v>0</v>
      </c>
      <c r="G165" s="42">
        <v>167237</v>
      </c>
      <c r="H165" s="73">
        <v>10767</v>
      </c>
      <c r="I165" s="42">
        <v>12756</v>
      </c>
      <c r="J165" s="42">
        <v>3406</v>
      </c>
      <c r="K165" s="42">
        <v>0</v>
      </c>
      <c r="L165" s="42">
        <v>14507</v>
      </c>
      <c r="M165" s="42">
        <v>13136</v>
      </c>
      <c r="N165" s="42">
        <v>15328</v>
      </c>
      <c r="O165" s="42">
        <v>0</v>
      </c>
      <c r="P165" s="42">
        <v>0</v>
      </c>
      <c r="Q165" s="42">
        <v>0</v>
      </c>
      <c r="R165" s="42">
        <v>0</v>
      </c>
      <c r="S165" s="44">
        <v>59133</v>
      </c>
      <c r="T165" s="42">
        <v>0</v>
      </c>
      <c r="U165" s="42">
        <v>0</v>
      </c>
      <c r="V165" s="42">
        <v>0</v>
      </c>
      <c r="W165" s="42">
        <v>4012</v>
      </c>
      <c r="X165" s="42">
        <v>0</v>
      </c>
      <c r="Y165" s="42">
        <v>17796</v>
      </c>
      <c r="Z165" s="42">
        <v>2794</v>
      </c>
      <c r="AA165" s="42">
        <v>2076</v>
      </c>
      <c r="AB165" s="42">
        <v>6884</v>
      </c>
      <c r="AC165" s="42">
        <v>0</v>
      </c>
      <c r="AD165" s="47">
        <f t="shared" si="8"/>
        <v>33562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29550</v>
      </c>
      <c r="AK165" s="42">
        <v>0</v>
      </c>
      <c r="AL165" s="42">
        <v>0</v>
      </c>
      <c r="AM165" s="46">
        <v>270699</v>
      </c>
      <c r="AN165" s="42">
        <v>167237</v>
      </c>
      <c r="AO165" s="42">
        <v>29550</v>
      </c>
      <c r="AP165" s="42">
        <v>73912</v>
      </c>
      <c r="AQ165" s="44">
        <v>270699</v>
      </c>
    </row>
    <row r="166" spans="1:43" s="40" customFormat="1" ht="12.75">
      <c r="A166" s="62" t="s">
        <v>278</v>
      </c>
      <c r="B166" s="63" t="s">
        <v>146</v>
      </c>
      <c r="C166" s="49">
        <v>3850</v>
      </c>
      <c r="D166" s="42">
        <v>88941</v>
      </c>
      <c r="E166" s="42">
        <v>10400</v>
      </c>
      <c r="F166" s="42">
        <v>0</v>
      </c>
      <c r="G166" s="42">
        <v>99341</v>
      </c>
      <c r="H166" s="73">
        <v>3652</v>
      </c>
      <c r="I166" s="42">
        <v>13729</v>
      </c>
      <c r="J166" s="42">
        <v>3236</v>
      </c>
      <c r="K166" s="42">
        <v>0</v>
      </c>
      <c r="L166" s="42">
        <v>3315</v>
      </c>
      <c r="M166" s="42">
        <v>9290</v>
      </c>
      <c r="N166" s="42">
        <v>6092</v>
      </c>
      <c r="O166" s="42">
        <v>25</v>
      </c>
      <c r="P166" s="42">
        <v>0</v>
      </c>
      <c r="Q166" s="42">
        <v>0</v>
      </c>
      <c r="R166" s="42">
        <v>80</v>
      </c>
      <c r="S166" s="44">
        <v>35767</v>
      </c>
      <c r="T166" s="42">
        <v>0</v>
      </c>
      <c r="U166" s="42">
        <v>0</v>
      </c>
      <c r="V166" s="42">
        <v>0</v>
      </c>
      <c r="W166" s="42">
        <v>967</v>
      </c>
      <c r="X166" s="42">
        <v>0</v>
      </c>
      <c r="Y166" s="42">
        <v>8782</v>
      </c>
      <c r="Z166" s="42">
        <v>1252</v>
      </c>
      <c r="AA166" s="42">
        <v>779</v>
      </c>
      <c r="AB166" s="42">
        <v>3236</v>
      </c>
      <c r="AC166" s="42">
        <v>0</v>
      </c>
      <c r="AD166" s="47">
        <f t="shared" si="8"/>
        <v>15016</v>
      </c>
      <c r="AE166" s="42">
        <v>887</v>
      </c>
      <c r="AF166" s="42">
        <v>0</v>
      </c>
      <c r="AG166" s="42">
        <v>0</v>
      </c>
      <c r="AH166" s="42">
        <v>0</v>
      </c>
      <c r="AI166" s="42">
        <v>0</v>
      </c>
      <c r="AJ166" s="42">
        <v>14049</v>
      </c>
      <c r="AK166" s="42">
        <v>1396</v>
      </c>
      <c r="AL166" s="42">
        <v>509</v>
      </c>
      <c r="AM166" s="46">
        <v>153776</v>
      </c>
      <c r="AN166" s="42">
        <v>99341</v>
      </c>
      <c r="AO166" s="42">
        <v>14936</v>
      </c>
      <c r="AP166" s="42">
        <v>40895</v>
      </c>
      <c r="AQ166" s="44">
        <v>155172</v>
      </c>
    </row>
    <row r="167" spans="1:43" s="40" customFormat="1" ht="12.75">
      <c r="A167" s="62" t="s">
        <v>279</v>
      </c>
      <c r="B167" s="63" t="s">
        <v>111</v>
      </c>
      <c r="C167" s="49">
        <v>3845</v>
      </c>
      <c r="D167" s="42">
        <v>40279</v>
      </c>
      <c r="E167" s="42">
        <v>3774</v>
      </c>
      <c r="F167" s="42">
        <v>0</v>
      </c>
      <c r="G167" s="42">
        <v>44053</v>
      </c>
      <c r="H167" s="73">
        <v>2208</v>
      </c>
      <c r="I167" s="42">
        <v>4064</v>
      </c>
      <c r="J167" s="42">
        <v>4893</v>
      </c>
      <c r="K167" s="42">
        <v>278</v>
      </c>
      <c r="L167" s="42">
        <v>3020</v>
      </c>
      <c r="M167" s="42">
        <v>0</v>
      </c>
      <c r="N167" s="42">
        <v>227</v>
      </c>
      <c r="O167" s="42">
        <v>1609</v>
      </c>
      <c r="P167" s="42">
        <v>0</v>
      </c>
      <c r="Q167" s="42">
        <v>0</v>
      </c>
      <c r="R167" s="42">
        <v>2821</v>
      </c>
      <c r="S167" s="44">
        <v>16912</v>
      </c>
      <c r="T167" s="42">
        <v>0</v>
      </c>
      <c r="U167" s="42">
        <v>0</v>
      </c>
      <c r="V167" s="42">
        <v>0</v>
      </c>
      <c r="W167" s="42">
        <v>166</v>
      </c>
      <c r="X167" s="42">
        <v>0</v>
      </c>
      <c r="Y167" s="42">
        <v>7800</v>
      </c>
      <c r="Z167" s="42">
        <v>507</v>
      </c>
      <c r="AA167" s="42">
        <v>519</v>
      </c>
      <c r="AB167" s="42">
        <v>1615</v>
      </c>
      <c r="AC167" s="42">
        <v>0</v>
      </c>
      <c r="AD167" s="47">
        <f t="shared" si="8"/>
        <v>10607</v>
      </c>
      <c r="AE167" s="42">
        <v>1493</v>
      </c>
      <c r="AF167" s="42">
        <v>0</v>
      </c>
      <c r="AG167" s="42">
        <v>0</v>
      </c>
      <c r="AH167" s="42">
        <v>0</v>
      </c>
      <c r="AI167" s="42">
        <v>0</v>
      </c>
      <c r="AJ167" s="42">
        <v>10441</v>
      </c>
      <c r="AK167" s="42">
        <v>1493</v>
      </c>
      <c r="AL167" s="42">
        <v>0</v>
      </c>
      <c r="AM167" s="46">
        <v>73780</v>
      </c>
      <c r="AN167" s="42">
        <v>44053</v>
      </c>
      <c r="AO167" s="42">
        <v>11934</v>
      </c>
      <c r="AP167" s="42">
        <v>19286</v>
      </c>
      <c r="AQ167" s="44">
        <v>75273</v>
      </c>
    </row>
    <row r="168" spans="1:43" s="40" customFormat="1" ht="12.75">
      <c r="A168" s="62" t="s">
        <v>280</v>
      </c>
      <c r="B168" s="63" t="s">
        <v>179</v>
      </c>
      <c r="C168" s="49">
        <v>3830</v>
      </c>
      <c r="D168" s="42">
        <v>80529</v>
      </c>
      <c r="E168" s="42">
        <v>11367</v>
      </c>
      <c r="F168" s="42">
        <v>0</v>
      </c>
      <c r="G168" s="42">
        <v>91896</v>
      </c>
      <c r="H168" s="73">
        <v>2568</v>
      </c>
      <c r="I168" s="42">
        <v>7378</v>
      </c>
      <c r="J168" s="42">
        <v>3357</v>
      </c>
      <c r="K168" s="42">
        <v>430</v>
      </c>
      <c r="L168" s="42">
        <v>7185</v>
      </c>
      <c r="M168" s="42">
        <v>7542</v>
      </c>
      <c r="N168" s="42">
        <v>3905</v>
      </c>
      <c r="O168" s="42">
        <v>388</v>
      </c>
      <c r="P168" s="42">
        <v>0</v>
      </c>
      <c r="Q168" s="42">
        <v>0</v>
      </c>
      <c r="R168" s="42">
        <v>279</v>
      </c>
      <c r="S168" s="44">
        <v>30464</v>
      </c>
      <c r="T168" s="42">
        <v>0</v>
      </c>
      <c r="U168" s="42">
        <v>0</v>
      </c>
      <c r="V168" s="42">
        <v>19197</v>
      </c>
      <c r="W168" s="42">
        <v>1550</v>
      </c>
      <c r="X168" s="42">
        <v>0</v>
      </c>
      <c r="Y168" s="42">
        <v>7747</v>
      </c>
      <c r="Z168" s="42">
        <v>512</v>
      </c>
      <c r="AA168" s="42">
        <v>1209</v>
      </c>
      <c r="AB168" s="42">
        <v>2311</v>
      </c>
      <c r="AC168" s="42">
        <v>0</v>
      </c>
      <c r="AD168" s="47">
        <f t="shared" si="8"/>
        <v>32526</v>
      </c>
      <c r="AE168" s="42">
        <v>0</v>
      </c>
      <c r="AF168" s="42">
        <v>0</v>
      </c>
      <c r="AG168" s="42">
        <v>0</v>
      </c>
      <c r="AH168" s="42">
        <v>917</v>
      </c>
      <c r="AI168" s="42">
        <v>0</v>
      </c>
      <c r="AJ168" s="42">
        <v>11779</v>
      </c>
      <c r="AK168" s="42">
        <v>917</v>
      </c>
      <c r="AL168" s="42">
        <v>0</v>
      </c>
      <c r="AM168" s="46">
        <v>157454</v>
      </c>
      <c r="AN168" s="42">
        <v>91896</v>
      </c>
      <c r="AO168" s="42">
        <v>12696</v>
      </c>
      <c r="AP168" s="42">
        <v>53779</v>
      </c>
      <c r="AQ168" s="44">
        <v>158371</v>
      </c>
    </row>
    <row r="169" spans="1:43" s="40" customFormat="1" ht="12.75">
      <c r="A169" s="62" t="s">
        <v>281</v>
      </c>
      <c r="B169" s="63" t="s">
        <v>118</v>
      </c>
      <c r="C169" s="49">
        <v>3817</v>
      </c>
      <c r="D169" s="42">
        <v>208839</v>
      </c>
      <c r="E169" s="42">
        <v>27325</v>
      </c>
      <c r="F169" s="42">
        <v>16021</v>
      </c>
      <c r="G169" s="42">
        <v>252185</v>
      </c>
      <c r="H169" s="73">
        <v>14545</v>
      </c>
      <c r="I169" s="42">
        <v>5702</v>
      </c>
      <c r="J169" s="42">
        <v>5261</v>
      </c>
      <c r="K169" s="42">
        <v>62</v>
      </c>
      <c r="L169" s="42">
        <v>6634</v>
      </c>
      <c r="M169" s="42">
        <v>22902</v>
      </c>
      <c r="N169" s="42">
        <v>10553</v>
      </c>
      <c r="O169" s="42">
        <v>0</v>
      </c>
      <c r="P169" s="42">
        <v>0</v>
      </c>
      <c r="Q169" s="42">
        <v>0</v>
      </c>
      <c r="R169" s="42">
        <v>12372</v>
      </c>
      <c r="S169" s="44">
        <v>63486</v>
      </c>
      <c r="T169" s="42">
        <v>0</v>
      </c>
      <c r="U169" s="42">
        <v>0</v>
      </c>
      <c r="V169" s="42">
        <v>0</v>
      </c>
      <c r="W169" s="42">
        <v>2593</v>
      </c>
      <c r="X169" s="42">
        <v>0</v>
      </c>
      <c r="Y169" s="42">
        <v>26795</v>
      </c>
      <c r="Z169" s="42">
        <v>2341</v>
      </c>
      <c r="AA169" s="42">
        <v>5935</v>
      </c>
      <c r="AB169" s="42">
        <v>0</v>
      </c>
      <c r="AC169" s="42">
        <v>0</v>
      </c>
      <c r="AD169" s="47">
        <f t="shared" si="8"/>
        <v>37664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35071</v>
      </c>
      <c r="AK169" s="42">
        <v>0</v>
      </c>
      <c r="AL169" s="42">
        <v>0</v>
      </c>
      <c r="AM169" s="46">
        <v>367880</v>
      </c>
      <c r="AN169" s="42">
        <v>236164</v>
      </c>
      <c r="AO169" s="42">
        <v>35071</v>
      </c>
      <c r="AP169" s="42">
        <v>96645</v>
      </c>
      <c r="AQ169" s="44">
        <v>367880</v>
      </c>
    </row>
    <row r="170" spans="1:43" s="40" customFormat="1" ht="12.75">
      <c r="A170" s="62" t="s">
        <v>282</v>
      </c>
      <c r="B170" s="63" t="s">
        <v>192</v>
      </c>
      <c r="C170" s="49">
        <v>3685</v>
      </c>
      <c r="D170" s="42">
        <v>111407</v>
      </c>
      <c r="E170" s="42">
        <v>10456</v>
      </c>
      <c r="F170" s="42">
        <v>0</v>
      </c>
      <c r="G170" s="42">
        <v>121863</v>
      </c>
      <c r="H170" s="73">
        <v>9555</v>
      </c>
      <c r="I170" s="42">
        <v>2221</v>
      </c>
      <c r="J170" s="42">
        <v>244</v>
      </c>
      <c r="K170" s="42">
        <v>385</v>
      </c>
      <c r="L170" s="42">
        <v>4960</v>
      </c>
      <c r="M170" s="42">
        <v>14152</v>
      </c>
      <c r="N170" s="42">
        <v>18686</v>
      </c>
      <c r="O170" s="42">
        <v>0</v>
      </c>
      <c r="P170" s="42">
        <v>0</v>
      </c>
      <c r="Q170" s="42">
        <v>0</v>
      </c>
      <c r="R170" s="42">
        <v>0</v>
      </c>
      <c r="S170" s="44">
        <v>40648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19198</v>
      </c>
      <c r="Z170" s="42">
        <v>1704</v>
      </c>
      <c r="AA170" s="42">
        <v>5220</v>
      </c>
      <c r="AB170" s="42">
        <v>4242</v>
      </c>
      <c r="AC170" s="42">
        <v>0</v>
      </c>
      <c r="AD170" s="47">
        <f t="shared" si="8"/>
        <v>30364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30364</v>
      </c>
      <c r="AK170" s="42">
        <v>0</v>
      </c>
      <c r="AL170" s="42">
        <v>0</v>
      </c>
      <c r="AM170" s="46">
        <v>202430</v>
      </c>
      <c r="AN170" s="42">
        <v>121863</v>
      </c>
      <c r="AO170" s="42">
        <v>30364</v>
      </c>
      <c r="AP170" s="42">
        <v>50203</v>
      </c>
      <c r="AQ170" s="44">
        <v>202430</v>
      </c>
    </row>
    <row r="171" spans="1:43" s="40" customFormat="1" ht="12.75">
      <c r="A171" s="62" t="s">
        <v>283</v>
      </c>
      <c r="B171" s="63" t="s">
        <v>222</v>
      </c>
      <c r="C171" s="49">
        <v>3584</v>
      </c>
      <c r="D171" s="42">
        <v>86620</v>
      </c>
      <c r="E171" s="42">
        <v>13997</v>
      </c>
      <c r="F171" s="42">
        <v>0</v>
      </c>
      <c r="G171" s="42">
        <v>100617</v>
      </c>
      <c r="H171" s="73">
        <v>1721</v>
      </c>
      <c r="I171" s="42">
        <v>12116</v>
      </c>
      <c r="J171" s="42">
        <v>4475</v>
      </c>
      <c r="K171" s="42">
        <v>55</v>
      </c>
      <c r="L171" s="42">
        <v>8966</v>
      </c>
      <c r="M171" s="42">
        <v>5133</v>
      </c>
      <c r="N171" s="42">
        <v>4789</v>
      </c>
      <c r="O171" s="42">
        <v>0</v>
      </c>
      <c r="P171" s="42">
        <v>0</v>
      </c>
      <c r="Q171" s="42">
        <v>0</v>
      </c>
      <c r="R171" s="42">
        <v>110</v>
      </c>
      <c r="S171" s="44">
        <v>35644</v>
      </c>
      <c r="T171" s="42">
        <v>0</v>
      </c>
      <c r="U171" s="42">
        <v>997</v>
      </c>
      <c r="V171" s="42">
        <v>0</v>
      </c>
      <c r="W171" s="42">
        <v>0</v>
      </c>
      <c r="X171" s="42">
        <v>5277</v>
      </c>
      <c r="Y171" s="42">
        <v>7778</v>
      </c>
      <c r="Z171" s="42">
        <v>1500</v>
      </c>
      <c r="AA171" s="42">
        <v>1548</v>
      </c>
      <c r="AB171" s="42">
        <v>1082</v>
      </c>
      <c r="AC171" s="42">
        <v>0</v>
      </c>
      <c r="AD171" s="47">
        <f t="shared" si="8"/>
        <v>18182</v>
      </c>
      <c r="AE171" s="42">
        <v>189</v>
      </c>
      <c r="AF171" s="42">
        <v>0</v>
      </c>
      <c r="AG171" s="42">
        <v>0</v>
      </c>
      <c r="AH171" s="42">
        <v>0</v>
      </c>
      <c r="AI171" s="42">
        <v>0</v>
      </c>
      <c r="AJ171" s="42">
        <v>17185</v>
      </c>
      <c r="AK171" s="42">
        <v>7000</v>
      </c>
      <c r="AL171" s="42">
        <v>6811</v>
      </c>
      <c r="AM171" s="46">
        <v>156164</v>
      </c>
      <c r="AN171" s="42">
        <v>100617</v>
      </c>
      <c r="AO171" s="42">
        <v>12097</v>
      </c>
      <c r="AP171" s="42">
        <v>50450</v>
      </c>
      <c r="AQ171" s="44">
        <v>163164</v>
      </c>
    </row>
    <row r="172" spans="1:43" s="40" customFormat="1" ht="12.75">
      <c r="A172" s="62" t="s">
        <v>284</v>
      </c>
      <c r="B172" s="63" t="s">
        <v>251</v>
      </c>
      <c r="C172" s="49">
        <v>3555</v>
      </c>
      <c r="D172" s="42">
        <v>86470</v>
      </c>
      <c r="E172" s="42">
        <v>10707</v>
      </c>
      <c r="F172" s="42">
        <v>0</v>
      </c>
      <c r="G172" s="42">
        <v>97177</v>
      </c>
      <c r="H172" s="73">
        <v>7168</v>
      </c>
      <c r="I172" s="42">
        <v>6787</v>
      </c>
      <c r="J172" s="42">
        <v>6968</v>
      </c>
      <c r="K172" s="42">
        <v>0</v>
      </c>
      <c r="L172" s="42">
        <v>3186</v>
      </c>
      <c r="M172" s="42">
        <v>5396</v>
      </c>
      <c r="N172" s="42">
        <v>2695</v>
      </c>
      <c r="O172" s="42">
        <v>600</v>
      </c>
      <c r="P172" s="42">
        <v>0</v>
      </c>
      <c r="Q172" s="42">
        <v>0</v>
      </c>
      <c r="R172" s="42">
        <v>5508</v>
      </c>
      <c r="S172" s="44">
        <v>31140</v>
      </c>
      <c r="T172" s="42">
        <v>0</v>
      </c>
      <c r="U172" s="42">
        <v>0</v>
      </c>
      <c r="V172" s="42">
        <v>0</v>
      </c>
      <c r="W172" s="42">
        <v>250</v>
      </c>
      <c r="X172" s="42">
        <v>0</v>
      </c>
      <c r="Y172" s="42">
        <v>6885</v>
      </c>
      <c r="Z172" s="42">
        <v>786</v>
      </c>
      <c r="AA172" s="42">
        <v>130</v>
      </c>
      <c r="AB172" s="42">
        <v>1500</v>
      </c>
      <c r="AC172" s="42">
        <v>0</v>
      </c>
      <c r="AD172" s="47">
        <f t="shared" si="8"/>
        <v>9551</v>
      </c>
      <c r="AE172" s="42">
        <v>2419</v>
      </c>
      <c r="AF172" s="42">
        <v>0</v>
      </c>
      <c r="AG172" s="42">
        <v>0</v>
      </c>
      <c r="AH172" s="42">
        <v>1126</v>
      </c>
      <c r="AI172" s="42">
        <v>0</v>
      </c>
      <c r="AJ172" s="42">
        <v>9301</v>
      </c>
      <c r="AK172" s="42">
        <v>3545</v>
      </c>
      <c r="AL172" s="42">
        <v>0</v>
      </c>
      <c r="AM172" s="46">
        <v>145036</v>
      </c>
      <c r="AN172" s="42">
        <v>97177</v>
      </c>
      <c r="AO172" s="42">
        <v>12846</v>
      </c>
      <c r="AP172" s="42">
        <v>38558</v>
      </c>
      <c r="AQ172" s="44">
        <v>148581</v>
      </c>
    </row>
    <row r="173" spans="1:43" s="40" customFormat="1" ht="12.75">
      <c r="A173" s="62" t="s">
        <v>285</v>
      </c>
      <c r="B173" s="63" t="s">
        <v>70</v>
      </c>
      <c r="C173" s="49">
        <v>3482</v>
      </c>
      <c r="D173" s="42">
        <v>161574</v>
      </c>
      <c r="E173" s="42">
        <v>19327</v>
      </c>
      <c r="F173" s="42">
        <v>0</v>
      </c>
      <c r="G173" s="42">
        <v>180901</v>
      </c>
      <c r="H173" s="73">
        <v>18548</v>
      </c>
      <c r="I173" s="42">
        <v>37724</v>
      </c>
      <c r="J173" s="42">
        <v>5525</v>
      </c>
      <c r="K173" s="42">
        <v>24</v>
      </c>
      <c r="L173" s="42">
        <v>7831</v>
      </c>
      <c r="M173" s="42">
        <v>6999</v>
      </c>
      <c r="N173" s="42">
        <v>10211</v>
      </c>
      <c r="O173" s="42">
        <v>0</v>
      </c>
      <c r="P173" s="42">
        <v>0</v>
      </c>
      <c r="Q173" s="42">
        <v>0</v>
      </c>
      <c r="R173" s="42">
        <v>0</v>
      </c>
      <c r="S173" s="44">
        <v>68314</v>
      </c>
      <c r="T173" s="42">
        <v>0</v>
      </c>
      <c r="U173" s="42">
        <v>284</v>
      </c>
      <c r="V173" s="42">
        <v>0</v>
      </c>
      <c r="W173" s="42">
        <v>3468</v>
      </c>
      <c r="X173" s="42">
        <v>0</v>
      </c>
      <c r="Y173" s="42">
        <v>30446</v>
      </c>
      <c r="Z173" s="42">
        <v>1627</v>
      </c>
      <c r="AA173" s="42">
        <v>12991</v>
      </c>
      <c r="AB173" s="42">
        <v>4225</v>
      </c>
      <c r="AC173" s="42">
        <v>0</v>
      </c>
      <c r="AD173" s="47">
        <f t="shared" si="8"/>
        <v>53041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49289</v>
      </c>
      <c r="AK173" s="42">
        <v>0</v>
      </c>
      <c r="AL173" s="42">
        <v>0</v>
      </c>
      <c r="AM173" s="46">
        <v>320804</v>
      </c>
      <c r="AN173" s="42">
        <v>180901</v>
      </c>
      <c r="AO173" s="42">
        <v>49289</v>
      </c>
      <c r="AP173" s="42">
        <v>90614</v>
      </c>
      <c r="AQ173" s="44">
        <v>320804</v>
      </c>
    </row>
    <row r="174" spans="1:43" s="40" customFormat="1" ht="12.75">
      <c r="A174" s="62" t="s">
        <v>286</v>
      </c>
      <c r="B174" s="63" t="s">
        <v>202</v>
      </c>
      <c r="C174" s="49">
        <v>3282</v>
      </c>
      <c r="D174" s="42">
        <v>137734</v>
      </c>
      <c r="E174" s="42">
        <v>17018</v>
      </c>
      <c r="F174" s="42">
        <v>0</v>
      </c>
      <c r="G174" s="42">
        <v>154752</v>
      </c>
      <c r="H174" s="73">
        <v>3971</v>
      </c>
      <c r="I174" s="42">
        <v>1081</v>
      </c>
      <c r="J174" s="42">
        <v>1666</v>
      </c>
      <c r="K174" s="42">
        <v>49</v>
      </c>
      <c r="L174" s="42">
        <v>4861</v>
      </c>
      <c r="M174" s="42">
        <v>15035</v>
      </c>
      <c r="N174" s="42">
        <v>7603</v>
      </c>
      <c r="O174" s="42">
        <v>15</v>
      </c>
      <c r="P174" s="42">
        <v>0</v>
      </c>
      <c r="Q174" s="42">
        <v>0</v>
      </c>
      <c r="R174" s="42">
        <v>10918</v>
      </c>
      <c r="S174" s="44">
        <v>41228</v>
      </c>
      <c r="T174" s="42">
        <v>0</v>
      </c>
      <c r="U174" s="42">
        <v>0</v>
      </c>
      <c r="V174" s="42">
        <v>0</v>
      </c>
      <c r="W174" s="42">
        <v>4288</v>
      </c>
      <c r="X174" s="42">
        <v>0</v>
      </c>
      <c r="Y174" s="42">
        <v>17795</v>
      </c>
      <c r="Z174" s="42">
        <v>2305</v>
      </c>
      <c r="AA174" s="42">
        <v>4608</v>
      </c>
      <c r="AB174" s="42">
        <v>1500</v>
      </c>
      <c r="AC174" s="42">
        <v>0</v>
      </c>
      <c r="AD174" s="47">
        <f t="shared" si="8"/>
        <v>30496</v>
      </c>
      <c r="AE174" s="42">
        <v>1113</v>
      </c>
      <c r="AF174" s="42">
        <v>0</v>
      </c>
      <c r="AG174" s="42">
        <v>0</v>
      </c>
      <c r="AH174" s="42">
        <v>0</v>
      </c>
      <c r="AI174" s="42">
        <v>0</v>
      </c>
      <c r="AJ174" s="42">
        <v>26208</v>
      </c>
      <c r="AK174" s="42">
        <v>1113</v>
      </c>
      <c r="AL174" s="42">
        <v>0</v>
      </c>
      <c r="AM174" s="46">
        <v>230447</v>
      </c>
      <c r="AN174" s="42">
        <v>154752</v>
      </c>
      <c r="AO174" s="42">
        <v>27321</v>
      </c>
      <c r="AP174" s="42">
        <v>49487</v>
      </c>
      <c r="AQ174" s="44">
        <v>231560</v>
      </c>
    </row>
    <row r="175" spans="1:43" s="40" customFormat="1" ht="12.75">
      <c r="A175" s="62" t="s">
        <v>287</v>
      </c>
      <c r="B175" s="63" t="s">
        <v>172</v>
      </c>
      <c r="C175" s="49">
        <v>3276</v>
      </c>
      <c r="D175" s="42">
        <v>122691</v>
      </c>
      <c r="E175" s="42">
        <v>24136</v>
      </c>
      <c r="F175" s="42">
        <v>0</v>
      </c>
      <c r="G175" s="42">
        <v>146827</v>
      </c>
      <c r="H175" s="73">
        <v>5985</v>
      </c>
      <c r="I175" s="42">
        <v>11274</v>
      </c>
      <c r="J175" s="42">
        <v>3721</v>
      </c>
      <c r="K175" s="42">
        <v>349</v>
      </c>
      <c r="L175" s="42">
        <v>7138</v>
      </c>
      <c r="M175" s="42">
        <v>12252</v>
      </c>
      <c r="N175" s="42">
        <v>26660</v>
      </c>
      <c r="O175" s="42">
        <v>3740</v>
      </c>
      <c r="P175" s="42">
        <v>0</v>
      </c>
      <c r="Q175" s="42">
        <v>0</v>
      </c>
      <c r="R175" s="42">
        <v>0</v>
      </c>
      <c r="S175" s="44">
        <v>65134</v>
      </c>
      <c r="T175" s="42">
        <v>0</v>
      </c>
      <c r="U175" s="42">
        <v>0</v>
      </c>
      <c r="V175" s="42">
        <v>0</v>
      </c>
      <c r="W175" s="42">
        <v>7393</v>
      </c>
      <c r="X175" s="42">
        <v>0</v>
      </c>
      <c r="Y175" s="42">
        <v>17052</v>
      </c>
      <c r="Z175" s="42">
        <v>577</v>
      </c>
      <c r="AA175" s="42">
        <v>5224</v>
      </c>
      <c r="AB175" s="42">
        <v>1500</v>
      </c>
      <c r="AC175" s="42">
        <v>0</v>
      </c>
      <c r="AD175" s="47">
        <v>24185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24353</v>
      </c>
      <c r="AK175" s="42">
        <v>0</v>
      </c>
      <c r="AL175" s="42">
        <v>0</v>
      </c>
      <c r="AM175" s="46">
        <v>249692</v>
      </c>
      <c r="AN175" s="42">
        <v>146827</v>
      </c>
      <c r="AO175" s="42">
        <v>24353</v>
      </c>
      <c r="AP175" s="42">
        <v>78512</v>
      </c>
      <c r="AQ175" s="44">
        <v>249692</v>
      </c>
    </row>
    <row r="176" spans="1:43" s="40" customFormat="1" ht="12.75">
      <c r="A176" s="62" t="s">
        <v>288</v>
      </c>
      <c r="B176" s="63" t="s">
        <v>202</v>
      </c>
      <c r="C176" s="49">
        <v>3180</v>
      </c>
      <c r="D176" s="42">
        <v>92391</v>
      </c>
      <c r="E176" s="42">
        <v>21788</v>
      </c>
      <c r="F176" s="42">
        <v>0</v>
      </c>
      <c r="G176" s="42">
        <v>114179</v>
      </c>
      <c r="H176" s="73">
        <v>2996</v>
      </c>
      <c r="I176" s="42">
        <v>3142</v>
      </c>
      <c r="J176" s="42">
        <v>3031</v>
      </c>
      <c r="K176" s="42">
        <v>0</v>
      </c>
      <c r="L176" s="42">
        <v>6464</v>
      </c>
      <c r="M176" s="42">
        <v>8185</v>
      </c>
      <c r="N176" s="42">
        <v>1953</v>
      </c>
      <c r="O176" s="42">
        <v>0</v>
      </c>
      <c r="P176" s="42">
        <v>0</v>
      </c>
      <c r="Q176" s="42">
        <v>0</v>
      </c>
      <c r="R176" s="42">
        <v>13400</v>
      </c>
      <c r="S176" s="44">
        <v>36175</v>
      </c>
      <c r="T176" s="42">
        <v>0</v>
      </c>
      <c r="U176" s="42">
        <v>0</v>
      </c>
      <c r="V176" s="42">
        <v>0</v>
      </c>
      <c r="W176" s="42">
        <v>529</v>
      </c>
      <c r="X176" s="42">
        <v>0</v>
      </c>
      <c r="Y176" s="42">
        <v>17002</v>
      </c>
      <c r="Z176" s="42">
        <v>2618</v>
      </c>
      <c r="AA176" s="42">
        <v>3191</v>
      </c>
      <c r="AB176" s="42">
        <v>1500</v>
      </c>
      <c r="AC176" s="42">
        <v>0</v>
      </c>
      <c r="AD176" s="47">
        <f aca="true" t="shared" si="9" ref="AD176:AD185">SUM(T176:AC176)</f>
        <v>24840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24311</v>
      </c>
      <c r="AK176" s="42">
        <v>0</v>
      </c>
      <c r="AL176" s="42">
        <v>0</v>
      </c>
      <c r="AM176" s="46">
        <v>178190</v>
      </c>
      <c r="AN176" s="42">
        <v>114179</v>
      </c>
      <c r="AO176" s="42">
        <v>24311</v>
      </c>
      <c r="AP176" s="42">
        <v>39700</v>
      </c>
      <c r="AQ176" s="44">
        <v>178190</v>
      </c>
    </row>
    <row r="177" spans="1:43" s="40" customFormat="1" ht="12.75">
      <c r="A177" s="62" t="s">
        <v>289</v>
      </c>
      <c r="B177" s="63" t="s">
        <v>146</v>
      </c>
      <c r="C177" s="49">
        <v>3152</v>
      </c>
      <c r="D177" s="42">
        <v>101070</v>
      </c>
      <c r="E177" s="42">
        <v>13988</v>
      </c>
      <c r="F177" s="42">
        <v>0</v>
      </c>
      <c r="G177" s="42">
        <v>115058</v>
      </c>
      <c r="H177" s="73">
        <v>3188</v>
      </c>
      <c r="I177" s="42">
        <v>10336</v>
      </c>
      <c r="J177" s="42">
        <v>2478</v>
      </c>
      <c r="K177" s="42">
        <v>22</v>
      </c>
      <c r="L177" s="42">
        <v>4495</v>
      </c>
      <c r="M177" s="42">
        <v>9417</v>
      </c>
      <c r="N177" s="42">
        <v>2357</v>
      </c>
      <c r="O177" s="42">
        <v>18</v>
      </c>
      <c r="P177" s="42">
        <v>0</v>
      </c>
      <c r="Q177" s="42">
        <v>0</v>
      </c>
      <c r="R177" s="42">
        <v>0</v>
      </c>
      <c r="S177" s="44">
        <v>29123</v>
      </c>
      <c r="T177" s="42">
        <v>0</v>
      </c>
      <c r="U177" s="42">
        <v>0</v>
      </c>
      <c r="V177" s="42">
        <v>0</v>
      </c>
      <c r="W177" s="42">
        <v>1917</v>
      </c>
      <c r="X177" s="42">
        <v>0</v>
      </c>
      <c r="Y177" s="42">
        <v>13301</v>
      </c>
      <c r="Z177" s="42">
        <v>1013</v>
      </c>
      <c r="AA177" s="42">
        <v>2993</v>
      </c>
      <c r="AB177" s="42">
        <v>500</v>
      </c>
      <c r="AC177" s="42">
        <v>0</v>
      </c>
      <c r="AD177" s="47">
        <f t="shared" si="9"/>
        <v>19724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17807</v>
      </c>
      <c r="AK177" s="42">
        <v>0</v>
      </c>
      <c r="AL177" s="42">
        <v>0</v>
      </c>
      <c r="AM177" s="46">
        <v>167093</v>
      </c>
      <c r="AN177" s="42">
        <v>115058</v>
      </c>
      <c r="AO177" s="42">
        <v>17807</v>
      </c>
      <c r="AP177" s="42">
        <v>34228</v>
      </c>
      <c r="AQ177" s="44">
        <v>167093</v>
      </c>
    </row>
    <row r="178" spans="1:43" s="40" customFormat="1" ht="12.75">
      <c r="A178" s="62" t="s">
        <v>290</v>
      </c>
      <c r="B178" s="63" t="s">
        <v>146</v>
      </c>
      <c r="C178" s="49">
        <v>3088</v>
      </c>
      <c r="D178" s="42">
        <v>267274</v>
      </c>
      <c r="E178" s="42">
        <v>87416</v>
      </c>
      <c r="F178" s="42">
        <v>0</v>
      </c>
      <c r="G178" s="42">
        <v>354690</v>
      </c>
      <c r="H178" s="73">
        <v>6463</v>
      </c>
      <c r="I178" s="42">
        <v>10611</v>
      </c>
      <c r="J178" s="42">
        <v>5704</v>
      </c>
      <c r="K178" s="42">
        <v>106</v>
      </c>
      <c r="L178" s="42">
        <v>12000</v>
      </c>
      <c r="M178" s="42">
        <v>43797</v>
      </c>
      <c r="N178" s="42">
        <v>19211</v>
      </c>
      <c r="O178" s="42">
        <v>45</v>
      </c>
      <c r="P178" s="42">
        <v>0</v>
      </c>
      <c r="Q178" s="42">
        <v>0</v>
      </c>
      <c r="R178" s="42">
        <v>591</v>
      </c>
      <c r="S178" s="44">
        <v>92065</v>
      </c>
      <c r="T178" s="42">
        <v>0</v>
      </c>
      <c r="U178" s="42">
        <v>0</v>
      </c>
      <c r="V178" s="42">
        <v>0</v>
      </c>
      <c r="W178" s="42">
        <v>787</v>
      </c>
      <c r="X178" s="42">
        <v>0</v>
      </c>
      <c r="Y178" s="42">
        <v>22043</v>
      </c>
      <c r="Z178" s="42">
        <v>4496</v>
      </c>
      <c r="AA178" s="42">
        <v>9639</v>
      </c>
      <c r="AB178" s="42">
        <v>3354</v>
      </c>
      <c r="AC178" s="42">
        <v>0</v>
      </c>
      <c r="AD178" s="47">
        <f t="shared" si="9"/>
        <v>40319</v>
      </c>
      <c r="AE178" s="42">
        <v>204</v>
      </c>
      <c r="AF178" s="42">
        <v>0</v>
      </c>
      <c r="AG178" s="42">
        <v>0</v>
      </c>
      <c r="AH178" s="42">
        <v>0</v>
      </c>
      <c r="AI178" s="42">
        <v>0</v>
      </c>
      <c r="AJ178" s="42">
        <v>39532</v>
      </c>
      <c r="AK178" s="42">
        <v>204</v>
      </c>
      <c r="AL178" s="42">
        <v>0</v>
      </c>
      <c r="AM178" s="46">
        <v>493537</v>
      </c>
      <c r="AN178" s="42">
        <v>354690</v>
      </c>
      <c r="AO178" s="42">
        <v>39736</v>
      </c>
      <c r="AP178" s="42">
        <v>99315</v>
      </c>
      <c r="AQ178" s="44">
        <v>493741</v>
      </c>
    </row>
    <row r="179" spans="1:43" s="40" customFormat="1" ht="12.75">
      <c r="A179" s="62" t="s">
        <v>291</v>
      </c>
      <c r="B179" s="63" t="s">
        <v>31</v>
      </c>
      <c r="C179" s="49">
        <v>3056</v>
      </c>
      <c r="D179" s="42">
        <v>73542</v>
      </c>
      <c r="E179" s="42">
        <v>5626</v>
      </c>
      <c r="F179" s="42">
        <v>518</v>
      </c>
      <c r="G179" s="42">
        <v>79686</v>
      </c>
      <c r="H179" s="73">
        <v>4870</v>
      </c>
      <c r="I179" s="42">
        <v>1763</v>
      </c>
      <c r="J179" s="42">
        <v>332</v>
      </c>
      <c r="K179" s="42">
        <v>565</v>
      </c>
      <c r="L179" s="42">
        <v>7072</v>
      </c>
      <c r="M179" s="42">
        <v>10591</v>
      </c>
      <c r="N179" s="42">
        <v>4123</v>
      </c>
      <c r="O179" s="42">
        <v>0</v>
      </c>
      <c r="P179" s="42">
        <v>0</v>
      </c>
      <c r="Q179" s="42">
        <v>0</v>
      </c>
      <c r="R179" s="42">
        <v>0</v>
      </c>
      <c r="S179" s="44">
        <v>24446</v>
      </c>
      <c r="T179" s="42">
        <v>0</v>
      </c>
      <c r="U179" s="42">
        <v>0</v>
      </c>
      <c r="V179" s="42">
        <v>24780</v>
      </c>
      <c r="W179" s="42">
        <v>11385</v>
      </c>
      <c r="X179" s="42">
        <v>0</v>
      </c>
      <c r="Y179" s="42">
        <v>10360</v>
      </c>
      <c r="Z179" s="42">
        <v>482</v>
      </c>
      <c r="AA179" s="42">
        <v>3325</v>
      </c>
      <c r="AB179" s="42">
        <v>0</v>
      </c>
      <c r="AC179" s="42">
        <v>0</v>
      </c>
      <c r="AD179" s="47">
        <f t="shared" si="9"/>
        <v>50332</v>
      </c>
      <c r="AE179" s="42">
        <v>0</v>
      </c>
      <c r="AF179" s="42">
        <v>0</v>
      </c>
      <c r="AG179" s="42">
        <v>0</v>
      </c>
      <c r="AH179" s="42">
        <v>1000</v>
      </c>
      <c r="AI179" s="42">
        <v>0</v>
      </c>
      <c r="AJ179" s="42">
        <v>14167</v>
      </c>
      <c r="AK179" s="42">
        <v>2800</v>
      </c>
      <c r="AL179" s="42">
        <v>1800</v>
      </c>
      <c r="AM179" s="46">
        <v>159334</v>
      </c>
      <c r="AN179" s="42">
        <v>79168</v>
      </c>
      <c r="AO179" s="42">
        <v>15167</v>
      </c>
      <c r="AP179" s="42">
        <v>67799</v>
      </c>
      <c r="AQ179" s="44">
        <v>162134</v>
      </c>
    </row>
    <row r="180" spans="1:43" s="40" customFormat="1" ht="12.75">
      <c r="A180" s="62" t="s">
        <v>292</v>
      </c>
      <c r="B180" s="63" t="s">
        <v>159</v>
      </c>
      <c r="C180" s="49">
        <v>3048</v>
      </c>
      <c r="D180" s="42">
        <v>112024</v>
      </c>
      <c r="E180" s="42">
        <v>13657</v>
      </c>
      <c r="F180" s="42">
        <v>0</v>
      </c>
      <c r="G180" s="42">
        <v>125681</v>
      </c>
      <c r="H180" s="73">
        <v>5155</v>
      </c>
      <c r="I180" s="42">
        <v>10163</v>
      </c>
      <c r="J180" s="42">
        <v>4011</v>
      </c>
      <c r="K180" s="42">
        <v>40</v>
      </c>
      <c r="L180" s="42">
        <v>7063</v>
      </c>
      <c r="M180" s="42">
        <v>15613</v>
      </c>
      <c r="N180" s="42">
        <v>15832</v>
      </c>
      <c r="O180" s="42">
        <v>600</v>
      </c>
      <c r="P180" s="42">
        <v>0</v>
      </c>
      <c r="Q180" s="42">
        <v>0</v>
      </c>
      <c r="R180" s="42">
        <v>310</v>
      </c>
      <c r="S180" s="44">
        <v>53632</v>
      </c>
      <c r="T180" s="42">
        <v>0</v>
      </c>
      <c r="U180" s="42">
        <v>0</v>
      </c>
      <c r="V180" s="42">
        <v>0</v>
      </c>
      <c r="W180" s="42">
        <v>3436</v>
      </c>
      <c r="X180" s="42">
        <v>0</v>
      </c>
      <c r="Y180" s="42">
        <v>16090</v>
      </c>
      <c r="Z180" s="42">
        <v>2719</v>
      </c>
      <c r="AA180" s="42">
        <v>4902</v>
      </c>
      <c r="AB180" s="42">
        <v>5057</v>
      </c>
      <c r="AC180" s="42">
        <v>0</v>
      </c>
      <c r="AD180" s="47">
        <f t="shared" si="9"/>
        <v>32204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28768</v>
      </c>
      <c r="AK180" s="42">
        <v>0</v>
      </c>
      <c r="AL180" s="42">
        <v>0</v>
      </c>
      <c r="AM180" s="46">
        <v>216672</v>
      </c>
      <c r="AN180" s="42">
        <v>125681</v>
      </c>
      <c r="AO180" s="42">
        <v>28768</v>
      </c>
      <c r="AP180" s="42">
        <v>62223</v>
      </c>
      <c r="AQ180" s="44">
        <v>216672</v>
      </c>
    </row>
    <row r="181" spans="1:43" s="40" customFormat="1" ht="12.75">
      <c r="A181" s="62" t="s">
        <v>293</v>
      </c>
      <c r="B181" s="63" t="s">
        <v>118</v>
      </c>
      <c r="C181" s="49">
        <v>2996</v>
      </c>
      <c r="D181" s="42">
        <v>30776</v>
      </c>
      <c r="E181" s="42">
        <v>2846</v>
      </c>
      <c r="F181" s="42">
        <v>0</v>
      </c>
      <c r="G181" s="42">
        <v>33622</v>
      </c>
      <c r="H181" s="73">
        <v>3185</v>
      </c>
      <c r="I181" s="42">
        <v>10159</v>
      </c>
      <c r="J181" s="42">
        <v>3420</v>
      </c>
      <c r="K181" s="42">
        <v>0</v>
      </c>
      <c r="L181" s="42">
        <v>5749</v>
      </c>
      <c r="M181" s="42">
        <v>6413</v>
      </c>
      <c r="N181" s="42">
        <v>14656</v>
      </c>
      <c r="O181" s="42">
        <v>0</v>
      </c>
      <c r="P181" s="42">
        <v>0</v>
      </c>
      <c r="Q181" s="42">
        <v>0</v>
      </c>
      <c r="R181" s="42">
        <v>0</v>
      </c>
      <c r="S181" s="44">
        <v>40397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6906</v>
      </c>
      <c r="Z181" s="42">
        <v>583</v>
      </c>
      <c r="AA181" s="42">
        <v>0</v>
      </c>
      <c r="AB181" s="42">
        <v>0</v>
      </c>
      <c r="AC181" s="42">
        <v>0</v>
      </c>
      <c r="AD181" s="47">
        <f t="shared" si="9"/>
        <v>7489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7489</v>
      </c>
      <c r="AK181" s="42">
        <v>0</v>
      </c>
      <c r="AL181" s="42">
        <v>0</v>
      </c>
      <c r="AM181" s="46">
        <v>84693</v>
      </c>
      <c r="AN181" s="42">
        <v>33622</v>
      </c>
      <c r="AO181" s="42">
        <v>7489</v>
      </c>
      <c r="AP181" s="42">
        <v>43582</v>
      </c>
      <c r="AQ181" s="44">
        <v>84693</v>
      </c>
    </row>
    <row r="182" spans="1:43" s="40" customFormat="1" ht="12.75">
      <c r="A182" s="62" t="s">
        <v>294</v>
      </c>
      <c r="B182" s="63" t="s">
        <v>295</v>
      </c>
      <c r="C182" s="49">
        <v>2840</v>
      </c>
      <c r="D182" s="42">
        <v>30614</v>
      </c>
      <c r="E182" s="42">
        <v>2375</v>
      </c>
      <c r="F182" s="42">
        <v>0</v>
      </c>
      <c r="G182" s="42">
        <v>32989</v>
      </c>
      <c r="H182" s="73">
        <v>1104</v>
      </c>
      <c r="I182" s="42">
        <v>5745</v>
      </c>
      <c r="J182" s="42">
        <v>1361</v>
      </c>
      <c r="K182" s="42">
        <v>0</v>
      </c>
      <c r="L182" s="42">
        <v>2895</v>
      </c>
      <c r="M182" s="42">
        <v>3017</v>
      </c>
      <c r="N182" s="42">
        <v>2286</v>
      </c>
      <c r="O182" s="42">
        <v>12</v>
      </c>
      <c r="P182" s="42">
        <v>0</v>
      </c>
      <c r="Q182" s="42">
        <v>0</v>
      </c>
      <c r="R182" s="42">
        <v>84</v>
      </c>
      <c r="S182" s="44">
        <v>15400</v>
      </c>
      <c r="T182" s="42">
        <v>0</v>
      </c>
      <c r="U182" s="42">
        <v>0</v>
      </c>
      <c r="V182" s="42">
        <v>0</v>
      </c>
      <c r="W182" s="42">
        <v>4038</v>
      </c>
      <c r="X182" s="42">
        <v>0</v>
      </c>
      <c r="Y182" s="42">
        <v>6138</v>
      </c>
      <c r="Z182" s="42">
        <v>910</v>
      </c>
      <c r="AA182" s="42">
        <v>1027</v>
      </c>
      <c r="AB182" s="42">
        <v>0</v>
      </c>
      <c r="AC182" s="42">
        <v>0</v>
      </c>
      <c r="AD182" s="47">
        <f t="shared" si="9"/>
        <v>12113</v>
      </c>
      <c r="AE182" s="42">
        <v>309</v>
      </c>
      <c r="AF182" s="42">
        <v>0</v>
      </c>
      <c r="AG182" s="42">
        <v>51</v>
      </c>
      <c r="AH182" s="42">
        <v>0</v>
      </c>
      <c r="AI182" s="42">
        <v>0</v>
      </c>
      <c r="AJ182" s="42">
        <v>8075</v>
      </c>
      <c r="AK182" s="42">
        <v>360</v>
      </c>
      <c r="AL182" s="42">
        <v>0</v>
      </c>
      <c r="AM182" s="46">
        <v>61606</v>
      </c>
      <c r="AN182" s="42">
        <v>32989</v>
      </c>
      <c r="AO182" s="42">
        <v>8435</v>
      </c>
      <c r="AP182" s="42">
        <v>20542</v>
      </c>
      <c r="AQ182" s="44">
        <v>61966</v>
      </c>
    </row>
    <row r="183" spans="1:43" s="40" customFormat="1" ht="12.75">
      <c r="A183" s="62" t="s">
        <v>296</v>
      </c>
      <c r="B183" s="63" t="s">
        <v>229</v>
      </c>
      <c r="C183" s="49">
        <v>2797</v>
      </c>
      <c r="D183" s="42">
        <v>104540</v>
      </c>
      <c r="E183" s="42">
        <v>20387</v>
      </c>
      <c r="F183" s="42">
        <v>0</v>
      </c>
      <c r="G183" s="42">
        <v>124927</v>
      </c>
      <c r="H183" s="73">
        <v>2688</v>
      </c>
      <c r="I183" s="42">
        <v>26532</v>
      </c>
      <c r="J183" s="42">
        <v>3281</v>
      </c>
      <c r="K183" s="42">
        <v>118</v>
      </c>
      <c r="L183" s="42">
        <v>6787</v>
      </c>
      <c r="M183" s="42">
        <v>9646</v>
      </c>
      <c r="N183" s="42">
        <v>1647</v>
      </c>
      <c r="O183" s="42">
        <v>30</v>
      </c>
      <c r="P183" s="42">
        <v>350</v>
      </c>
      <c r="Q183" s="42">
        <v>0</v>
      </c>
      <c r="R183" s="42">
        <v>33269</v>
      </c>
      <c r="S183" s="44">
        <v>81660</v>
      </c>
      <c r="T183" s="42">
        <v>0</v>
      </c>
      <c r="U183" s="42">
        <v>0</v>
      </c>
      <c r="V183" s="42">
        <v>0</v>
      </c>
      <c r="W183" s="42">
        <v>557</v>
      </c>
      <c r="X183" s="42">
        <v>0</v>
      </c>
      <c r="Y183" s="42">
        <v>19524</v>
      </c>
      <c r="Z183" s="42">
        <v>3722</v>
      </c>
      <c r="AA183" s="42">
        <v>3923</v>
      </c>
      <c r="AB183" s="42">
        <v>1295</v>
      </c>
      <c r="AC183" s="42">
        <v>0</v>
      </c>
      <c r="AD183" s="47">
        <f t="shared" si="9"/>
        <v>29021</v>
      </c>
      <c r="AE183" s="42">
        <v>801</v>
      </c>
      <c r="AF183" s="42">
        <v>0</v>
      </c>
      <c r="AG183" s="42">
        <v>0</v>
      </c>
      <c r="AH183" s="42">
        <v>0</v>
      </c>
      <c r="AI183" s="42">
        <v>0</v>
      </c>
      <c r="AJ183" s="42">
        <v>28464</v>
      </c>
      <c r="AK183" s="42">
        <v>801</v>
      </c>
      <c r="AL183" s="42">
        <v>0</v>
      </c>
      <c r="AM183" s="46">
        <v>238296</v>
      </c>
      <c r="AN183" s="42">
        <v>124927</v>
      </c>
      <c r="AO183" s="42">
        <v>29265</v>
      </c>
      <c r="AP183" s="42">
        <v>84905</v>
      </c>
      <c r="AQ183" s="44">
        <v>239097</v>
      </c>
    </row>
    <row r="184" spans="1:43" s="40" customFormat="1" ht="12.75">
      <c r="A184" s="62" t="s">
        <v>297</v>
      </c>
      <c r="B184" s="63" t="s">
        <v>172</v>
      </c>
      <c r="C184" s="49">
        <v>2684</v>
      </c>
      <c r="D184" s="42">
        <v>146738</v>
      </c>
      <c r="E184" s="42">
        <v>13065</v>
      </c>
      <c r="F184" s="42">
        <v>0</v>
      </c>
      <c r="G184" s="42">
        <v>159803</v>
      </c>
      <c r="H184" s="73">
        <v>19382</v>
      </c>
      <c r="I184" s="42">
        <v>13047</v>
      </c>
      <c r="J184" s="42">
        <v>5300</v>
      </c>
      <c r="K184" s="42">
        <v>347</v>
      </c>
      <c r="L184" s="42">
        <v>7924</v>
      </c>
      <c r="M184" s="42">
        <v>19962</v>
      </c>
      <c r="N184" s="42">
        <v>10768</v>
      </c>
      <c r="O184" s="42">
        <v>0</v>
      </c>
      <c r="P184" s="42">
        <v>15000</v>
      </c>
      <c r="Q184" s="42">
        <v>1776</v>
      </c>
      <c r="R184" s="42">
        <v>784</v>
      </c>
      <c r="S184" s="44">
        <v>74908</v>
      </c>
      <c r="T184" s="42">
        <v>0</v>
      </c>
      <c r="U184" s="42">
        <v>0</v>
      </c>
      <c r="V184" s="42">
        <v>0</v>
      </c>
      <c r="W184" s="42">
        <v>4998</v>
      </c>
      <c r="X184" s="42">
        <v>0</v>
      </c>
      <c r="Y184" s="42">
        <v>20090</v>
      </c>
      <c r="Z184" s="42">
        <v>1248</v>
      </c>
      <c r="AA184" s="42">
        <v>4680</v>
      </c>
      <c r="AB184" s="42">
        <v>4872</v>
      </c>
      <c r="AC184" s="42">
        <v>0</v>
      </c>
      <c r="AD184" s="47">
        <f t="shared" si="9"/>
        <v>35888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30890</v>
      </c>
      <c r="AK184" s="42">
        <v>0</v>
      </c>
      <c r="AL184" s="42">
        <v>0</v>
      </c>
      <c r="AM184" s="46">
        <v>289981</v>
      </c>
      <c r="AN184" s="42">
        <v>159803</v>
      </c>
      <c r="AO184" s="42">
        <v>30890</v>
      </c>
      <c r="AP184" s="42">
        <v>99288</v>
      </c>
      <c r="AQ184" s="44">
        <v>289981</v>
      </c>
    </row>
    <row r="185" spans="1:43" s="40" customFormat="1" ht="12.75">
      <c r="A185" s="62" t="s">
        <v>298</v>
      </c>
      <c r="B185" s="63" t="s">
        <v>246</v>
      </c>
      <c r="C185" s="49">
        <v>2640</v>
      </c>
      <c r="D185" s="42">
        <v>62163</v>
      </c>
      <c r="E185" s="42">
        <v>4953</v>
      </c>
      <c r="F185" s="42">
        <v>0</v>
      </c>
      <c r="G185" s="42">
        <v>67116</v>
      </c>
      <c r="H185" s="73">
        <v>4084</v>
      </c>
      <c r="I185" s="42">
        <v>5774</v>
      </c>
      <c r="J185" s="42">
        <v>3157</v>
      </c>
      <c r="K185" s="42">
        <v>173</v>
      </c>
      <c r="L185" s="42">
        <v>2414</v>
      </c>
      <c r="M185" s="42">
        <v>5475</v>
      </c>
      <c r="N185" s="42">
        <v>23777</v>
      </c>
      <c r="O185" s="42">
        <v>921</v>
      </c>
      <c r="P185" s="42">
        <v>0</v>
      </c>
      <c r="Q185" s="42">
        <v>0</v>
      </c>
      <c r="R185" s="42">
        <v>3399</v>
      </c>
      <c r="S185" s="44">
        <v>45090</v>
      </c>
      <c r="T185" s="42">
        <v>0</v>
      </c>
      <c r="U185" s="42">
        <v>0</v>
      </c>
      <c r="V185" s="42">
        <v>0</v>
      </c>
      <c r="W185" s="42">
        <v>1757</v>
      </c>
      <c r="X185" s="42">
        <v>4162</v>
      </c>
      <c r="Y185" s="42">
        <v>11704</v>
      </c>
      <c r="Z185" s="42">
        <v>458</v>
      </c>
      <c r="AA185" s="42">
        <v>3750</v>
      </c>
      <c r="AB185" s="42">
        <v>2874</v>
      </c>
      <c r="AC185" s="42">
        <v>0</v>
      </c>
      <c r="AD185" s="47">
        <f t="shared" si="9"/>
        <v>24705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22948</v>
      </c>
      <c r="AK185" s="42">
        <v>0</v>
      </c>
      <c r="AL185" s="42">
        <v>0</v>
      </c>
      <c r="AM185" s="46">
        <v>140995</v>
      </c>
      <c r="AN185" s="42">
        <v>67116</v>
      </c>
      <c r="AO185" s="42">
        <v>18786</v>
      </c>
      <c r="AP185" s="42">
        <v>55093</v>
      </c>
      <c r="AQ185" s="44">
        <v>140995</v>
      </c>
    </row>
    <row r="186" spans="1:43" s="40" customFormat="1" ht="12.75">
      <c r="A186" s="62" t="s">
        <v>299</v>
      </c>
      <c r="B186" s="63" t="s">
        <v>93</v>
      </c>
      <c r="C186" s="49">
        <v>2490</v>
      </c>
      <c r="D186" s="42">
        <v>71024</v>
      </c>
      <c r="E186" s="42">
        <v>5042</v>
      </c>
      <c r="F186" s="42">
        <v>0</v>
      </c>
      <c r="G186" s="42">
        <v>76066</v>
      </c>
      <c r="H186" s="73">
        <v>1459</v>
      </c>
      <c r="I186" s="42">
        <v>15867</v>
      </c>
      <c r="J186" s="42">
        <v>2517</v>
      </c>
      <c r="K186" s="42">
        <v>821</v>
      </c>
      <c r="L186" s="42">
        <v>10054</v>
      </c>
      <c r="M186" s="42">
        <v>7304</v>
      </c>
      <c r="N186" s="42">
        <v>3249</v>
      </c>
      <c r="O186" s="42">
        <v>1309</v>
      </c>
      <c r="P186" s="42">
        <v>0</v>
      </c>
      <c r="Q186" s="42">
        <v>0</v>
      </c>
      <c r="R186" s="42">
        <v>2</v>
      </c>
      <c r="S186" s="44">
        <v>41123</v>
      </c>
      <c r="T186" s="42">
        <v>0</v>
      </c>
      <c r="U186" s="42">
        <v>0</v>
      </c>
      <c r="V186" s="42">
        <v>0</v>
      </c>
      <c r="W186" s="42">
        <v>28</v>
      </c>
      <c r="X186" s="42">
        <v>0</v>
      </c>
      <c r="Y186" s="42">
        <v>9123</v>
      </c>
      <c r="Z186" s="42">
        <v>1006</v>
      </c>
      <c r="AA186" s="42">
        <v>3756</v>
      </c>
      <c r="AB186" s="42">
        <v>4263</v>
      </c>
      <c r="AC186" s="42">
        <v>0</v>
      </c>
      <c r="AD186" s="47"/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18148</v>
      </c>
      <c r="AK186" s="42">
        <v>0</v>
      </c>
      <c r="AL186" s="42">
        <v>0</v>
      </c>
      <c r="AM186" s="46">
        <v>136824</v>
      </c>
      <c r="AN186" s="42">
        <v>76066</v>
      </c>
      <c r="AO186" s="42">
        <v>18148</v>
      </c>
      <c r="AP186" s="42">
        <v>42610</v>
      </c>
      <c r="AQ186" s="44">
        <v>136824</v>
      </c>
    </row>
    <row r="187" spans="1:43" s="40" customFormat="1" ht="12.75">
      <c r="A187" s="62" t="s">
        <v>300</v>
      </c>
      <c r="B187" s="63" t="s">
        <v>155</v>
      </c>
      <c r="C187" s="49">
        <v>2362</v>
      </c>
      <c r="D187" s="42">
        <v>84472</v>
      </c>
      <c r="E187" s="42">
        <v>10520</v>
      </c>
      <c r="F187" s="42">
        <v>0</v>
      </c>
      <c r="G187" s="42">
        <v>94992</v>
      </c>
      <c r="H187" s="73">
        <v>1046</v>
      </c>
      <c r="I187" s="42">
        <v>7709</v>
      </c>
      <c r="J187" s="42">
        <v>4632</v>
      </c>
      <c r="K187" s="42">
        <v>147</v>
      </c>
      <c r="L187" s="42">
        <v>4312</v>
      </c>
      <c r="M187" s="42">
        <v>9612</v>
      </c>
      <c r="N187" s="42">
        <v>5500</v>
      </c>
      <c r="O187" s="42">
        <v>0</v>
      </c>
      <c r="P187" s="42">
        <v>0</v>
      </c>
      <c r="Q187" s="42">
        <v>0</v>
      </c>
      <c r="R187" s="42">
        <v>0</v>
      </c>
      <c r="S187" s="44">
        <v>31912</v>
      </c>
      <c r="T187" s="42">
        <v>0</v>
      </c>
      <c r="U187" s="42">
        <v>0</v>
      </c>
      <c r="V187" s="42">
        <v>0</v>
      </c>
      <c r="W187" s="42">
        <v>5272</v>
      </c>
      <c r="X187" s="42">
        <v>0</v>
      </c>
      <c r="Y187" s="42">
        <v>12773</v>
      </c>
      <c r="Z187" s="42">
        <v>626</v>
      </c>
      <c r="AA187" s="42">
        <v>1170</v>
      </c>
      <c r="AB187" s="42">
        <v>1025</v>
      </c>
      <c r="AC187" s="42">
        <v>0</v>
      </c>
      <c r="AD187" s="47">
        <f>SUM(T187:AC187)</f>
        <v>20866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15594</v>
      </c>
      <c r="AK187" s="42">
        <v>0</v>
      </c>
      <c r="AL187" s="42">
        <v>0</v>
      </c>
      <c r="AM187" s="46">
        <v>148816</v>
      </c>
      <c r="AN187" s="42">
        <v>94992</v>
      </c>
      <c r="AO187" s="42">
        <v>15594</v>
      </c>
      <c r="AP187" s="42">
        <v>38230</v>
      </c>
      <c r="AQ187" s="44">
        <v>148816</v>
      </c>
    </row>
    <row r="188" spans="1:43" s="40" customFormat="1" ht="25.5">
      <c r="A188" s="62" t="s">
        <v>301</v>
      </c>
      <c r="B188" s="63" t="s">
        <v>302</v>
      </c>
      <c r="C188" s="49">
        <v>2298</v>
      </c>
      <c r="D188" s="42">
        <v>110242</v>
      </c>
      <c r="E188" s="42">
        <v>16620</v>
      </c>
      <c r="F188" s="42">
        <v>0</v>
      </c>
      <c r="G188" s="42">
        <v>126862</v>
      </c>
      <c r="H188" s="73">
        <v>5887</v>
      </c>
      <c r="I188" s="42">
        <v>9941</v>
      </c>
      <c r="J188" s="42">
        <v>2146</v>
      </c>
      <c r="K188" s="42">
        <v>165</v>
      </c>
      <c r="L188" s="42">
        <v>6186</v>
      </c>
      <c r="M188" s="42">
        <v>10303</v>
      </c>
      <c r="N188" s="42">
        <v>0</v>
      </c>
      <c r="O188" s="42">
        <v>0</v>
      </c>
      <c r="P188" s="42">
        <v>0</v>
      </c>
      <c r="Q188" s="42">
        <v>0</v>
      </c>
      <c r="R188" s="42">
        <v>140</v>
      </c>
      <c r="S188" s="44">
        <v>28881</v>
      </c>
      <c r="T188" s="42">
        <v>0</v>
      </c>
      <c r="U188" s="42">
        <v>0</v>
      </c>
      <c r="V188" s="42">
        <v>1353</v>
      </c>
      <c r="W188" s="42">
        <v>2068</v>
      </c>
      <c r="X188" s="42">
        <v>0</v>
      </c>
      <c r="Y188" s="42">
        <v>19327</v>
      </c>
      <c r="Z188" s="42">
        <v>285</v>
      </c>
      <c r="AA188" s="42">
        <v>6614</v>
      </c>
      <c r="AB188" s="42">
        <v>1500</v>
      </c>
      <c r="AC188" s="42">
        <v>0</v>
      </c>
      <c r="AD188" s="47">
        <v>35433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27726</v>
      </c>
      <c r="AK188" s="42">
        <v>0</v>
      </c>
      <c r="AL188" s="42">
        <v>0</v>
      </c>
      <c r="AM188" s="46">
        <v>192777</v>
      </c>
      <c r="AN188" s="42">
        <v>126862</v>
      </c>
      <c r="AO188" s="42">
        <v>27726</v>
      </c>
      <c r="AP188" s="42">
        <v>38189</v>
      </c>
      <c r="AQ188" s="44">
        <v>192777</v>
      </c>
    </row>
    <row r="189" spans="1:43" s="40" customFormat="1" ht="12.75">
      <c r="A189" s="62" t="s">
        <v>303</v>
      </c>
      <c r="B189" s="63" t="s">
        <v>78</v>
      </c>
      <c r="C189" s="49">
        <v>2279</v>
      </c>
      <c r="D189" s="42">
        <v>7608</v>
      </c>
      <c r="E189" s="42">
        <v>942</v>
      </c>
      <c r="F189" s="42">
        <v>0</v>
      </c>
      <c r="G189" s="42">
        <v>8550</v>
      </c>
      <c r="H189" s="73">
        <v>627</v>
      </c>
      <c r="I189" s="42">
        <v>0</v>
      </c>
      <c r="J189" s="42">
        <v>2101</v>
      </c>
      <c r="K189" s="42">
        <v>46</v>
      </c>
      <c r="L189" s="42">
        <v>3252</v>
      </c>
      <c r="M189" s="42">
        <v>4307</v>
      </c>
      <c r="N189" s="42">
        <v>798</v>
      </c>
      <c r="O189" s="42">
        <v>0</v>
      </c>
      <c r="P189" s="42">
        <v>0</v>
      </c>
      <c r="Q189" s="42">
        <v>0</v>
      </c>
      <c r="R189" s="42">
        <v>0</v>
      </c>
      <c r="S189" s="44">
        <v>10504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1652</v>
      </c>
      <c r="Z189" s="42">
        <v>156</v>
      </c>
      <c r="AA189" s="42">
        <v>100</v>
      </c>
      <c r="AB189" s="42">
        <v>0</v>
      </c>
      <c r="AC189" s="42">
        <v>0</v>
      </c>
      <c r="AD189" s="47">
        <f>SUM(T189:AC189)</f>
        <v>1908</v>
      </c>
      <c r="AE189" s="42" t="s">
        <v>403</v>
      </c>
      <c r="AF189" s="42" t="s">
        <v>403</v>
      </c>
      <c r="AG189" s="42" t="s">
        <v>403</v>
      </c>
      <c r="AH189" s="42" t="s">
        <v>403</v>
      </c>
      <c r="AI189" s="42" t="s">
        <v>403</v>
      </c>
      <c r="AJ189" s="42">
        <v>1908</v>
      </c>
      <c r="AK189" s="42">
        <v>0</v>
      </c>
      <c r="AL189" s="42" t="s">
        <v>403</v>
      </c>
      <c r="AM189" s="46">
        <v>21589</v>
      </c>
      <c r="AN189" s="42">
        <v>8550</v>
      </c>
      <c r="AO189" s="42">
        <v>1908</v>
      </c>
      <c r="AP189" s="42">
        <v>11131</v>
      </c>
      <c r="AQ189" s="44">
        <v>21589</v>
      </c>
    </row>
    <row r="190" spans="1:43" s="40" customFormat="1" ht="12.75">
      <c r="A190" s="62" t="s">
        <v>304</v>
      </c>
      <c r="B190" s="63" t="s">
        <v>73</v>
      </c>
      <c r="C190" s="49">
        <v>2256</v>
      </c>
      <c r="D190" s="42">
        <v>57485</v>
      </c>
      <c r="E190" s="42">
        <v>11754</v>
      </c>
      <c r="F190" s="42">
        <v>12171</v>
      </c>
      <c r="G190" s="42">
        <v>81410</v>
      </c>
      <c r="H190" s="73">
        <v>7948</v>
      </c>
      <c r="I190" s="42">
        <v>128</v>
      </c>
      <c r="J190" s="42">
        <v>2942</v>
      </c>
      <c r="K190" s="42">
        <v>0</v>
      </c>
      <c r="L190" s="42">
        <v>5165</v>
      </c>
      <c r="M190" s="42">
        <v>6104</v>
      </c>
      <c r="N190" s="42">
        <v>3829</v>
      </c>
      <c r="O190" s="42">
        <v>0</v>
      </c>
      <c r="P190" s="42">
        <v>0</v>
      </c>
      <c r="Q190" s="42">
        <v>0</v>
      </c>
      <c r="R190" s="42">
        <v>1593</v>
      </c>
      <c r="S190" s="44">
        <v>19761</v>
      </c>
      <c r="T190" s="42">
        <v>0</v>
      </c>
      <c r="U190" s="42">
        <v>0</v>
      </c>
      <c r="V190" s="42">
        <v>0</v>
      </c>
      <c r="W190" s="42">
        <v>5272</v>
      </c>
      <c r="X190" s="42">
        <v>0</v>
      </c>
      <c r="Y190" s="42">
        <v>16220</v>
      </c>
      <c r="Z190" s="42">
        <v>1665</v>
      </c>
      <c r="AA190" s="42">
        <v>2232</v>
      </c>
      <c r="AB190" s="42">
        <v>128</v>
      </c>
      <c r="AC190" s="42">
        <v>0</v>
      </c>
      <c r="AD190" s="47">
        <f>SUM(T190:AC190)</f>
        <v>25517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20245</v>
      </c>
      <c r="AK190" s="42">
        <v>0</v>
      </c>
      <c r="AL190" s="42">
        <v>0</v>
      </c>
      <c r="AM190" s="46">
        <v>134636</v>
      </c>
      <c r="AN190" s="42">
        <v>69239</v>
      </c>
      <c r="AO190" s="42">
        <v>20245</v>
      </c>
      <c r="AP190" s="42">
        <v>45152</v>
      </c>
      <c r="AQ190" s="44">
        <v>134636</v>
      </c>
    </row>
    <row r="191" spans="1:43" s="40" customFormat="1" ht="12.75">
      <c r="A191" s="62" t="s">
        <v>305</v>
      </c>
      <c r="B191" s="63" t="s">
        <v>184</v>
      </c>
      <c r="C191" s="49">
        <v>2228</v>
      </c>
      <c r="D191" s="42">
        <v>76954</v>
      </c>
      <c r="E191" s="42">
        <v>11000</v>
      </c>
      <c r="F191" s="42">
        <v>0</v>
      </c>
      <c r="G191" s="42">
        <v>87954</v>
      </c>
      <c r="H191" s="73">
        <v>3149</v>
      </c>
      <c r="I191" s="42">
        <v>2000</v>
      </c>
      <c r="J191" s="42">
        <v>3500</v>
      </c>
      <c r="K191" s="42">
        <v>1000</v>
      </c>
      <c r="L191" s="42">
        <v>4000</v>
      </c>
      <c r="M191" s="42">
        <v>5000</v>
      </c>
      <c r="N191" s="42">
        <v>12500</v>
      </c>
      <c r="O191" s="42">
        <v>450</v>
      </c>
      <c r="P191" s="42">
        <v>361</v>
      </c>
      <c r="Q191" s="42">
        <v>0</v>
      </c>
      <c r="R191" s="42">
        <v>0</v>
      </c>
      <c r="S191" s="44">
        <v>28811</v>
      </c>
      <c r="T191" s="42">
        <v>0</v>
      </c>
      <c r="U191" s="42">
        <v>0</v>
      </c>
      <c r="V191" s="42">
        <v>0</v>
      </c>
      <c r="W191" s="42">
        <v>4047</v>
      </c>
      <c r="X191" s="42">
        <v>0</v>
      </c>
      <c r="Y191" s="42">
        <v>8763</v>
      </c>
      <c r="Z191" s="42">
        <v>829</v>
      </c>
      <c r="AA191" s="42">
        <v>2000</v>
      </c>
      <c r="AB191" s="42">
        <v>0</v>
      </c>
      <c r="AC191" s="42">
        <v>0</v>
      </c>
      <c r="AD191" s="47">
        <f>SUM(T191:AC191)</f>
        <v>15639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11592</v>
      </c>
      <c r="AK191" s="42">
        <v>0</v>
      </c>
      <c r="AL191" s="42">
        <v>0</v>
      </c>
      <c r="AM191" s="46">
        <v>135553</v>
      </c>
      <c r="AN191" s="42">
        <v>87954</v>
      </c>
      <c r="AO191" s="42">
        <v>11592</v>
      </c>
      <c r="AP191" s="42">
        <v>36007</v>
      </c>
      <c r="AQ191" s="44">
        <v>135553</v>
      </c>
    </row>
    <row r="192" spans="1:43" s="40" customFormat="1" ht="12.75">
      <c r="A192" s="62" t="s">
        <v>306</v>
      </c>
      <c r="B192" s="63" t="s">
        <v>168</v>
      </c>
      <c r="C192" s="49">
        <v>2222</v>
      </c>
      <c r="D192" s="42">
        <v>22698</v>
      </c>
      <c r="E192" s="42">
        <v>7404</v>
      </c>
      <c r="F192" s="42">
        <v>0</v>
      </c>
      <c r="G192" s="42">
        <v>30102</v>
      </c>
      <c r="H192" s="73">
        <v>2994</v>
      </c>
      <c r="I192" s="42">
        <v>228</v>
      </c>
      <c r="J192" s="42">
        <v>2210</v>
      </c>
      <c r="K192" s="42">
        <v>0</v>
      </c>
      <c r="L192" s="42">
        <v>3889</v>
      </c>
      <c r="M192" s="42">
        <v>2535</v>
      </c>
      <c r="N192" s="42">
        <v>6477</v>
      </c>
      <c r="O192" s="42">
        <v>0</v>
      </c>
      <c r="P192" s="42">
        <v>0</v>
      </c>
      <c r="Q192" s="42">
        <v>0</v>
      </c>
      <c r="R192" s="42">
        <v>2723</v>
      </c>
      <c r="S192" s="44">
        <v>18062</v>
      </c>
      <c r="T192" s="42">
        <v>0</v>
      </c>
      <c r="U192" s="42">
        <v>0</v>
      </c>
      <c r="V192" s="42">
        <v>0</v>
      </c>
      <c r="W192" s="42">
        <v>1122</v>
      </c>
      <c r="X192" s="42">
        <v>0</v>
      </c>
      <c r="Y192" s="42">
        <v>7028</v>
      </c>
      <c r="Z192" s="42">
        <v>222</v>
      </c>
      <c r="AA192" s="42">
        <v>0</v>
      </c>
      <c r="AB192" s="42">
        <v>0</v>
      </c>
      <c r="AC192" s="42">
        <v>0</v>
      </c>
      <c r="AD192" s="47">
        <f>SUM(T192:AC192)</f>
        <v>8372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7250</v>
      </c>
      <c r="AK192" s="42">
        <v>0</v>
      </c>
      <c r="AL192" s="42">
        <v>0</v>
      </c>
      <c r="AM192" s="46">
        <v>59530</v>
      </c>
      <c r="AN192" s="42">
        <v>30102</v>
      </c>
      <c r="AO192" s="42">
        <v>7250</v>
      </c>
      <c r="AP192" s="42">
        <v>22178</v>
      </c>
      <c r="AQ192" s="44">
        <v>59530</v>
      </c>
    </row>
    <row r="193" spans="1:43" s="40" customFormat="1" ht="12.75">
      <c r="A193" s="62" t="s">
        <v>307</v>
      </c>
      <c r="B193" s="63" t="s">
        <v>78</v>
      </c>
      <c r="C193" s="49">
        <v>2182</v>
      </c>
      <c r="D193" s="42">
        <v>61534</v>
      </c>
      <c r="E193" s="42">
        <v>4439</v>
      </c>
      <c r="F193" s="42">
        <v>0</v>
      </c>
      <c r="G193" s="42">
        <v>65973</v>
      </c>
      <c r="H193" s="73">
        <v>2283</v>
      </c>
      <c r="I193" s="42">
        <v>0</v>
      </c>
      <c r="J193" s="42">
        <v>1023</v>
      </c>
      <c r="K193" s="42">
        <v>369</v>
      </c>
      <c r="L193" s="42">
        <v>3142</v>
      </c>
      <c r="M193" s="42">
        <v>3042</v>
      </c>
      <c r="N193" s="42">
        <v>2162</v>
      </c>
      <c r="O193" s="42">
        <v>0</v>
      </c>
      <c r="P193" s="42">
        <v>0</v>
      </c>
      <c r="Q193" s="42">
        <v>0</v>
      </c>
      <c r="R193" s="42">
        <v>0</v>
      </c>
      <c r="S193" s="44">
        <v>9738</v>
      </c>
      <c r="T193" s="42">
        <v>0</v>
      </c>
      <c r="U193" s="42">
        <v>0</v>
      </c>
      <c r="V193" s="42">
        <v>0</v>
      </c>
      <c r="W193" s="42">
        <v>3000</v>
      </c>
      <c r="X193" s="42">
        <v>146</v>
      </c>
      <c r="Y193" s="42">
        <v>6189</v>
      </c>
      <c r="Z193" s="42">
        <v>686</v>
      </c>
      <c r="AA193" s="42">
        <v>344</v>
      </c>
      <c r="AB193" s="42">
        <v>1500</v>
      </c>
      <c r="AC193" s="42">
        <v>0</v>
      </c>
      <c r="AD193" s="47">
        <f>SUM(T193:AC193)</f>
        <v>11865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8865</v>
      </c>
      <c r="AK193" s="42">
        <v>0</v>
      </c>
      <c r="AL193" s="42">
        <v>0</v>
      </c>
      <c r="AM193" s="46">
        <v>89859</v>
      </c>
      <c r="AN193" s="42">
        <v>65973</v>
      </c>
      <c r="AO193" s="42">
        <v>8719</v>
      </c>
      <c r="AP193" s="42">
        <v>15167</v>
      </c>
      <c r="AQ193" s="44">
        <v>89859</v>
      </c>
    </row>
    <row r="194" spans="1:43" s="40" customFormat="1" ht="12.75">
      <c r="A194" s="62" t="s">
        <v>308</v>
      </c>
      <c r="B194" s="63" t="s">
        <v>222</v>
      </c>
      <c r="C194" s="49">
        <v>2172</v>
      </c>
      <c r="D194" s="42">
        <v>55878</v>
      </c>
      <c r="E194" s="42">
        <v>4532</v>
      </c>
      <c r="F194" s="42">
        <v>0</v>
      </c>
      <c r="G194" s="42">
        <v>60410</v>
      </c>
      <c r="H194" s="73">
        <v>1132</v>
      </c>
      <c r="I194" s="42">
        <v>4280</v>
      </c>
      <c r="J194" s="42">
        <v>705</v>
      </c>
      <c r="K194" s="42">
        <v>0</v>
      </c>
      <c r="L194" s="42">
        <v>3839</v>
      </c>
      <c r="M194" s="42">
        <v>6104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4">
        <v>14928</v>
      </c>
      <c r="T194" s="42">
        <v>440</v>
      </c>
      <c r="U194" s="42">
        <v>0</v>
      </c>
      <c r="V194" s="42">
        <v>0</v>
      </c>
      <c r="W194" s="42">
        <v>0</v>
      </c>
      <c r="X194" s="42">
        <v>0</v>
      </c>
      <c r="Y194" s="42">
        <v>7994</v>
      </c>
      <c r="Z194" s="42">
        <v>0</v>
      </c>
      <c r="AA194" s="42">
        <v>0</v>
      </c>
      <c r="AB194" s="42">
        <v>0</v>
      </c>
      <c r="AC194" s="42">
        <v>0</v>
      </c>
      <c r="AD194" s="47">
        <v>13301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7994</v>
      </c>
      <c r="AK194" s="42">
        <v>0</v>
      </c>
      <c r="AL194" s="42">
        <v>0</v>
      </c>
      <c r="AM194" s="46">
        <v>84904</v>
      </c>
      <c r="AN194" s="42">
        <v>60410</v>
      </c>
      <c r="AO194" s="42">
        <v>7994</v>
      </c>
      <c r="AP194" s="42">
        <v>16500</v>
      </c>
      <c r="AQ194" s="44">
        <v>84904</v>
      </c>
    </row>
    <row r="195" spans="1:43" s="40" customFormat="1" ht="12.75">
      <c r="A195" s="62" t="s">
        <v>309</v>
      </c>
      <c r="B195" s="63" t="s">
        <v>213</v>
      </c>
      <c r="C195" s="49">
        <v>2140</v>
      </c>
      <c r="D195" s="42">
        <v>96041</v>
      </c>
      <c r="E195" s="42">
        <v>15724</v>
      </c>
      <c r="F195" s="42">
        <v>6600</v>
      </c>
      <c r="G195" s="42">
        <v>118365</v>
      </c>
      <c r="H195" s="73">
        <v>2410</v>
      </c>
      <c r="I195" s="42">
        <v>5779</v>
      </c>
      <c r="J195" s="42">
        <v>5104</v>
      </c>
      <c r="K195" s="42">
        <v>0</v>
      </c>
      <c r="L195" s="42">
        <v>11837</v>
      </c>
      <c r="M195" s="42">
        <v>14165</v>
      </c>
      <c r="N195" s="42">
        <v>12216</v>
      </c>
      <c r="O195" s="42">
        <v>1512</v>
      </c>
      <c r="P195" s="42">
        <v>1000</v>
      </c>
      <c r="Q195" s="42">
        <v>0</v>
      </c>
      <c r="R195" s="42">
        <v>2694</v>
      </c>
      <c r="S195" s="44">
        <v>54307</v>
      </c>
      <c r="T195" s="42">
        <v>0</v>
      </c>
      <c r="U195" s="42">
        <v>0</v>
      </c>
      <c r="V195" s="42">
        <v>425</v>
      </c>
      <c r="W195" s="42">
        <v>436</v>
      </c>
      <c r="X195" s="42">
        <v>0</v>
      </c>
      <c r="Y195" s="42">
        <v>12522</v>
      </c>
      <c r="Z195" s="42">
        <v>1845</v>
      </c>
      <c r="AA195" s="42">
        <v>3972</v>
      </c>
      <c r="AB195" s="42">
        <v>4437</v>
      </c>
      <c r="AC195" s="42">
        <v>0</v>
      </c>
      <c r="AD195" s="47">
        <f>SUM(T195:AC195)</f>
        <v>23637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22776</v>
      </c>
      <c r="AK195" s="42">
        <v>0</v>
      </c>
      <c r="AL195" s="42">
        <v>0</v>
      </c>
      <c r="AM195" s="46">
        <v>198719</v>
      </c>
      <c r="AN195" s="42">
        <v>111765</v>
      </c>
      <c r="AO195" s="42">
        <v>22776</v>
      </c>
      <c r="AP195" s="42">
        <v>64178</v>
      </c>
      <c r="AQ195" s="44">
        <v>198719</v>
      </c>
    </row>
    <row r="196" spans="1:43" s="40" customFormat="1" ht="12.75">
      <c r="A196" s="62" t="s">
        <v>310</v>
      </c>
      <c r="B196" s="63" t="s">
        <v>136</v>
      </c>
      <c r="C196" s="49">
        <v>2114</v>
      </c>
      <c r="D196" s="42">
        <v>49158</v>
      </c>
      <c r="E196" s="42">
        <v>7606</v>
      </c>
      <c r="F196" s="42">
        <v>0</v>
      </c>
      <c r="G196" s="42">
        <v>56764</v>
      </c>
      <c r="H196" s="73">
        <v>4629</v>
      </c>
      <c r="I196" s="42">
        <v>3369</v>
      </c>
      <c r="J196" s="42">
        <v>1815</v>
      </c>
      <c r="K196" s="42">
        <v>0</v>
      </c>
      <c r="L196" s="42">
        <v>2053</v>
      </c>
      <c r="M196" s="42">
        <v>3359</v>
      </c>
      <c r="N196" s="42">
        <v>451</v>
      </c>
      <c r="O196" s="42">
        <v>0</v>
      </c>
      <c r="P196" s="42">
        <v>0</v>
      </c>
      <c r="Q196" s="42">
        <v>0</v>
      </c>
      <c r="R196" s="42">
        <v>165</v>
      </c>
      <c r="S196" s="44">
        <v>11212</v>
      </c>
      <c r="T196" s="42">
        <v>0</v>
      </c>
      <c r="U196" s="42">
        <v>0</v>
      </c>
      <c r="V196" s="42">
        <v>0</v>
      </c>
      <c r="W196" s="42">
        <v>2212</v>
      </c>
      <c r="X196" s="42">
        <v>0</v>
      </c>
      <c r="Y196" s="42">
        <v>11619</v>
      </c>
      <c r="Z196" s="42">
        <v>257</v>
      </c>
      <c r="AA196" s="42">
        <v>2216</v>
      </c>
      <c r="AB196" s="42">
        <v>2466</v>
      </c>
      <c r="AC196" s="42">
        <v>0</v>
      </c>
      <c r="AD196" s="47">
        <f>SUM(T196:AC196)</f>
        <v>18770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16558</v>
      </c>
      <c r="AK196" s="42">
        <v>0</v>
      </c>
      <c r="AL196" s="42">
        <v>0</v>
      </c>
      <c r="AM196" s="46">
        <v>91375</v>
      </c>
      <c r="AN196" s="42">
        <v>56764</v>
      </c>
      <c r="AO196" s="42">
        <v>16558</v>
      </c>
      <c r="AP196" s="42">
        <v>18053</v>
      </c>
      <c r="AQ196" s="44">
        <v>91375</v>
      </c>
    </row>
    <row r="197" spans="1:43" s="40" customFormat="1" ht="12.75">
      <c r="A197" s="62" t="s">
        <v>311</v>
      </c>
      <c r="B197" s="63" t="s">
        <v>168</v>
      </c>
      <c r="C197" s="49">
        <v>2094</v>
      </c>
      <c r="D197" s="42">
        <v>67793</v>
      </c>
      <c r="E197" s="42">
        <v>11908</v>
      </c>
      <c r="F197" s="42">
        <v>830</v>
      </c>
      <c r="G197" s="42">
        <v>80531</v>
      </c>
      <c r="H197" s="73">
        <v>3000</v>
      </c>
      <c r="I197" s="42">
        <v>2671</v>
      </c>
      <c r="J197" s="42">
        <v>6102</v>
      </c>
      <c r="K197" s="42">
        <v>0</v>
      </c>
      <c r="L197" s="42">
        <v>3956</v>
      </c>
      <c r="M197" s="42">
        <v>7721</v>
      </c>
      <c r="N197" s="42">
        <v>12185</v>
      </c>
      <c r="O197" s="42">
        <v>0</v>
      </c>
      <c r="P197" s="42">
        <v>0</v>
      </c>
      <c r="Q197" s="42">
        <v>0</v>
      </c>
      <c r="R197" s="42">
        <v>1092</v>
      </c>
      <c r="S197" s="44">
        <v>33727</v>
      </c>
      <c r="T197" s="42">
        <v>0</v>
      </c>
      <c r="U197" s="42">
        <v>0</v>
      </c>
      <c r="V197" s="42">
        <v>553</v>
      </c>
      <c r="W197" s="42">
        <v>2038</v>
      </c>
      <c r="X197" s="42">
        <v>0</v>
      </c>
      <c r="Y197" s="42">
        <v>14000</v>
      </c>
      <c r="Z197" s="42">
        <v>500</v>
      </c>
      <c r="AA197" s="42">
        <v>7000</v>
      </c>
      <c r="AB197" s="42">
        <v>0</v>
      </c>
      <c r="AC197" s="42">
        <v>0</v>
      </c>
      <c r="AD197" s="47">
        <v>28605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21500</v>
      </c>
      <c r="AK197" s="42">
        <v>0</v>
      </c>
      <c r="AL197" s="42">
        <v>0</v>
      </c>
      <c r="AM197" s="46">
        <v>141349</v>
      </c>
      <c r="AN197" s="42">
        <v>79701</v>
      </c>
      <c r="AO197" s="42">
        <v>21500</v>
      </c>
      <c r="AP197" s="42">
        <v>40148</v>
      </c>
      <c r="AQ197" s="44">
        <v>141349</v>
      </c>
    </row>
    <row r="198" spans="1:43" s="40" customFormat="1" ht="12.75">
      <c r="A198" s="62" t="s">
        <v>312</v>
      </c>
      <c r="B198" s="63" t="s">
        <v>136</v>
      </c>
      <c r="C198" s="49">
        <v>2049</v>
      </c>
      <c r="D198" s="42">
        <v>53053</v>
      </c>
      <c r="E198" s="42">
        <v>9342</v>
      </c>
      <c r="F198" s="42">
        <v>0</v>
      </c>
      <c r="G198" s="42">
        <v>62395</v>
      </c>
      <c r="H198" s="73">
        <v>5939</v>
      </c>
      <c r="I198" s="42">
        <v>13243</v>
      </c>
      <c r="J198" s="42">
        <v>2577</v>
      </c>
      <c r="K198" s="42">
        <v>0</v>
      </c>
      <c r="L198" s="42">
        <v>2967</v>
      </c>
      <c r="M198" s="42">
        <v>4510</v>
      </c>
      <c r="N198" s="42">
        <v>23432</v>
      </c>
      <c r="O198" s="42">
        <v>961</v>
      </c>
      <c r="P198" s="42">
        <v>0</v>
      </c>
      <c r="Q198" s="42">
        <v>0</v>
      </c>
      <c r="R198" s="42">
        <v>197</v>
      </c>
      <c r="S198" s="44">
        <v>47887</v>
      </c>
      <c r="T198" s="42">
        <v>0</v>
      </c>
      <c r="U198" s="42">
        <v>0</v>
      </c>
      <c r="V198" s="42">
        <v>0</v>
      </c>
      <c r="W198" s="42">
        <v>3551</v>
      </c>
      <c r="X198" s="42">
        <v>2677</v>
      </c>
      <c r="Y198" s="42">
        <v>11515</v>
      </c>
      <c r="Z198" s="42">
        <v>1770</v>
      </c>
      <c r="AA198" s="42">
        <v>1727</v>
      </c>
      <c r="AB198" s="42">
        <v>1500</v>
      </c>
      <c r="AC198" s="42">
        <v>0</v>
      </c>
      <c r="AD198" s="47">
        <v>22906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19189</v>
      </c>
      <c r="AK198" s="42">
        <v>0</v>
      </c>
      <c r="AL198" s="42">
        <v>0</v>
      </c>
      <c r="AM198" s="46">
        <v>138961</v>
      </c>
      <c r="AN198" s="42">
        <v>62395</v>
      </c>
      <c r="AO198" s="42">
        <v>16512</v>
      </c>
      <c r="AP198" s="42">
        <v>60054</v>
      </c>
      <c r="AQ198" s="44">
        <v>138961</v>
      </c>
    </row>
    <row r="199" spans="1:43" s="40" customFormat="1" ht="12.75">
      <c r="A199" s="62" t="s">
        <v>313</v>
      </c>
      <c r="B199" s="63" t="s">
        <v>107</v>
      </c>
      <c r="C199" s="49">
        <v>1953</v>
      </c>
      <c r="D199" s="42">
        <v>86977</v>
      </c>
      <c r="E199" s="42">
        <v>0</v>
      </c>
      <c r="F199" s="42">
        <v>0</v>
      </c>
      <c r="G199" s="42">
        <v>86977</v>
      </c>
      <c r="H199" s="73">
        <v>4300</v>
      </c>
      <c r="I199" s="42">
        <v>8903</v>
      </c>
      <c r="J199" s="42">
        <v>3342</v>
      </c>
      <c r="K199" s="42">
        <v>0</v>
      </c>
      <c r="L199" s="42">
        <v>3724</v>
      </c>
      <c r="M199" s="42">
        <v>8277</v>
      </c>
      <c r="N199" s="42">
        <v>1429</v>
      </c>
      <c r="O199" s="42">
        <v>0</v>
      </c>
      <c r="P199" s="42">
        <v>0</v>
      </c>
      <c r="Q199" s="42">
        <v>0</v>
      </c>
      <c r="R199" s="42">
        <v>243</v>
      </c>
      <c r="S199" s="44">
        <v>25918</v>
      </c>
      <c r="T199" s="42">
        <v>0</v>
      </c>
      <c r="U199" s="42">
        <v>0</v>
      </c>
      <c r="V199" s="42">
        <v>0</v>
      </c>
      <c r="W199" s="42">
        <v>156</v>
      </c>
      <c r="X199" s="42">
        <v>0</v>
      </c>
      <c r="Y199" s="42">
        <v>10014</v>
      </c>
      <c r="Z199" s="42">
        <v>1283</v>
      </c>
      <c r="AA199" s="42">
        <v>2649</v>
      </c>
      <c r="AB199" s="42">
        <v>1500</v>
      </c>
      <c r="AC199" s="42">
        <v>0</v>
      </c>
      <c r="AD199" s="47">
        <f>SUM(T199:AC199)</f>
        <v>15602</v>
      </c>
      <c r="AE199" s="42">
        <v>0</v>
      </c>
      <c r="AF199" s="42">
        <v>0</v>
      </c>
      <c r="AG199" s="42">
        <v>0</v>
      </c>
      <c r="AH199" s="42">
        <v>250</v>
      </c>
      <c r="AI199" s="42">
        <v>0</v>
      </c>
      <c r="AJ199" s="42">
        <v>15446</v>
      </c>
      <c r="AK199" s="42">
        <v>250</v>
      </c>
      <c r="AL199" s="42">
        <v>0</v>
      </c>
      <c r="AM199" s="46">
        <v>132797</v>
      </c>
      <c r="AN199" s="42">
        <v>86977</v>
      </c>
      <c r="AO199" s="42">
        <v>15696</v>
      </c>
      <c r="AP199" s="42">
        <v>30374</v>
      </c>
      <c r="AQ199" s="44">
        <v>133047</v>
      </c>
    </row>
    <row r="200" spans="1:43" s="40" customFormat="1" ht="12.75">
      <c r="A200" s="62" t="s">
        <v>314</v>
      </c>
      <c r="B200" s="63" t="s">
        <v>111</v>
      </c>
      <c r="C200" s="49">
        <v>1934</v>
      </c>
      <c r="D200" s="42">
        <v>56423</v>
      </c>
      <c r="E200" s="42">
        <v>8200</v>
      </c>
      <c r="F200" s="42">
        <v>0</v>
      </c>
      <c r="G200" s="42">
        <v>64623</v>
      </c>
      <c r="H200" s="73">
        <v>1496</v>
      </c>
      <c r="I200" s="42">
        <v>0</v>
      </c>
      <c r="J200" s="42">
        <v>2637</v>
      </c>
      <c r="K200" s="42">
        <v>0</v>
      </c>
      <c r="L200" s="42">
        <v>3599</v>
      </c>
      <c r="M200" s="42">
        <v>4288</v>
      </c>
      <c r="N200" s="42">
        <v>18958</v>
      </c>
      <c r="O200" s="42">
        <v>0</v>
      </c>
      <c r="P200" s="42">
        <v>0</v>
      </c>
      <c r="Q200" s="42">
        <v>0</v>
      </c>
      <c r="R200" s="42">
        <v>3279</v>
      </c>
      <c r="S200" s="44">
        <v>32761</v>
      </c>
      <c r="T200" s="42">
        <v>0</v>
      </c>
      <c r="U200" s="42">
        <v>0</v>
      </c>
      <c r="V200" s="42">
        <v>0</v>
      </c>
      <c r="W200" s="42">
        <v>1070</v>
      </c>
      <c r="X200" s="42">
        <v>0</v>
      </c>
      <c r="Y200" s="42">
        <v>8234</v>
      </c>
      <c r="Z200" s="42">
        <v>907</v>
      </c>
      <c r="AA200" s="42">
        <v>2241</v>
      </c>
      <c r="AB200" s="42">
        <v>1538</v>
      </c>
      <c r="AC200" s="42">
        <v>0</v>
      </c>
      <c r="AD200" s="47">
        <f>SUM(T200:AC200)</f>
        <v>13990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12920</v>
      </c>
      <c r="AK200" s="42">
        <v>0</v>
      </c>
      <c r="AL200" s="42">
        <v>0</v>
      </c>
      <c r="AM200" s="46">
        <v>112870</v>
      </c>
      <c r="AN200" s="42">
        <v>64623</v>
      </c>
      <c r="AO200" s="42">
        <v>12920</v>
      </c>
      <c r="AP200" s="42">
        <v>35327</v>
      </c>
      <c r="AQ200" s="44">
        <v>112870</v>
      </c>
    </row>
    <row r="201" spans="1:43" s="40" customFormat="1" ht="12.75">
      <c r="A201" s="62" t="s">
        <v>315</v>
      </c>
      <c r="B201" s="63" t="s">
        <v>124</v>
      </c>
      <c r="C201" s="49">
        <v>1915</v>
      </c>
      <c r="D201" s="42">
        <v>37751</v>
      </c>
      <c r="E201" s="42">
        <v>2888</v>
      </c>
      <c r="F201" s="42">
        <v>1515</v>
      </c>
      <c r="G201" s="42">
        <v>42154</v>
      </c>
      <c r="H201" s="73">
        <v>4138</v>
      </c>
      <c r="I201" s="42">
        <v>325</v>
      </c>
      <c r="J201" s="42">
        <v>3553</v>
      </c>
      <c r="K201" s="42">
        <v>2791</v>
      </c>
      <c r="L201" s="42">
        <v>4372</v>
      </c>
      <c r="M201" s="42">
        <v>4633</v>
      </c>
      <c r="N201" s="42">
        <v>6700</v>
      </c>
      <c r="O201" s="42">
        <v>0</v>
      </c>
      <c r="P201" s="42">
        <v>0</v>
      </c>
      <c r="Q201" s="42">
        <v>0</v>
      </c>
      <c r="R201" s="42">
        <v>0</v>
      </c>
      <c r="S201" s="44">
        <v>22374</v>
      </c>
      <c r="T201" s="42">
        <v>0</v>
      </c>
      <c r="U201" s="42">
        <v>0</v>
      </c>
      <c r="V201" s="42">
        <v>0</v>
      </c>
      <c r="W201" s="42">
        <v>142</v>
      </c>
      <c r="X201" s="42">
        <v>0</v>
      </c>
      <c r="Y201" s="42">
        <v>4965</v>
      </c>
      <c r="Z201" s="42">
        <v>242</v>
      </c>
      <c r="AA201" s="42">
        <v>2084</v>
      </c>
      <c r="AB201" s="42">
        <v>0</v>
      </c>
      <c r="AC201" s="42">
        <v>0</v>
      </c>
      <c r="AD201" s="47">
        <f>SUM(T201:AC201)</f>
        <v>7433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7291</v>
      </c>
      <c r="AK201" s="42">
        <v>0</v>
      </c>
      <c r="AL201" s="42">
        <v>0</v>
      </c>
      <c r="AM201" s="46">
        <v>76099</v>
      </c>
      <c r="AN201" s="42">
        <v>40639</v>
      </c>
      <c r="AO201" s="42">
        <v>7291</v>
      </c>
      <c r="AP201" s="42">
        <v>28169</v>
      </c>
      <c r="AQ201" s="44">
        <v>76099</v>
      </c>
    </row>
    <row r="202" spans="1:43" s="40" customFormat="1" ht="12.75">
      <c r="A202" s="62" t="s">
        <v>316</v>
      </c>
      <c r="B202" s="63" t="s">
        <v>124</v>
      </c>
      <c r="C202" s="49">
        <v>1841</v>
      </c>
      <c r="D202" s="42">
        <v>44103</v>
      </c>
      <c r="E202" s="42">
        <v>10879</v>
      </c>
      <c r="F202" s="42">
        <v>0</v>
      </c>
      <c r="G202" s="42">
        <v>54982</v>
      </c>
      <c r="H202" s="73">
        <v>5200</v>
      </c>
      <c r="I202" s="42">
        <v>5100</v>
      </c>
      <c r="J202" s="42">
        <v>4652</v>
      </c>
      <c r="K202" s="42">
        <v>200</v>
      </c>
      <c r="L202" s="42">
        <v>3300</v>
      </c>
      <c r="M202" s="42">
        <v>2500</v>
      </c>
      <c r="N202" s="42">
        <v>1000</v>
      </c>
      <c r="O202" s="42">
        <v>0</v>
      </c>
      <c r="P202" s="42">
        <v>0</v>
      </c>
      <c r="Q202" s="42">
        <v>0</v>
      </c>
      <c r="R202" s="42">
        <v>1000</v>
      </c>
      <c r="S202" s="44">
        <v>17752</v>
      </c>
      <c r="T202" s="42">
        <v>0</v>
      </c>
      <c r="U202" s="42">
        <v>0</v>
      </c>
      <c r="V202" s="42">
        <v>0</v>
      </c>
      <c r="W202" s="42">
        <v>1329</v>
      </c>
      <c r="X202" s="42">
        <v>0</v>
      </c>
      <c r="Y202" s="42">
        <v>10359</v>
      </c>
      <c r="Z202" s="42">
        <v>2520</v>
      </c>
      <c r="AA202" s="42">
        <v>0</v>
      </c>
      <c r="AB202" s="42">
        <v>1500</v>
      </c>
      <c r="AC202" s="42">
        <v>0</v>
      </c>
      <c r="AD202" s="47">
        <f>SUM(T202:AC202)</f>
        <v>15708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14379</v>
      </c>
      <c r="AK202" s="42">
        <v>0</v>
      </c>
      <c r="AL202" s="42">
        <v>0</v>
      </c>
      <c r="AM202" s="46">
        <v>93642</v>
      </c>
      <c r="AN202" s="42">
        <v>54982</v>
      </c>
      <c r="AO202" s="42">
        <v>14379</v>
      </c>
      <c r="AP202" s="42">
        <v>24281</v>
      </c>
      <c r="AQ202" s="44">
        <v>93642</v>
      </c>
    </row>
    <row r="203" spans="1:43" s="40" customFormat="1" ht="12.75">
      <c r="A203" s="62" t="s">
        <v>317</v>
      </c>
      <c r="B203" s="63" t="s">
        <v>89</v>
      </c>
      <c r="C203" s="49">
        <v>1833</v>
      </c>
      <c r="D203" s="42">
        <v>36960</v>
      </c>
      <c r="E203" s="42">
        <v>3136</v>
      </c>
      <c r="F203" s="42">
        <v>0</v>
      </c>
      <c r="G203" s="42">
        <v>40096</v>
      </c>
      <c r="H203" s="73">
        <v>3093</v>
      </c>
      <c r="I203" s="42">
        <v>3076</v>
      </c>
      <c r="J203" s="42">
        <v>12164</v>
      </c>
      <c r="K203" s="42">
        <v>73</v>
      </c>
      <c r="L203" s="42">
        <v>980</v>
      </c>
      <c r="M203" s="42">
        <v>0</v>
      </c>
      <c r="N203" s="42">
        <v>1186</v>
      </c>
      <c r="O203" s="42">
        <v>5344</v>
      </c>
      <c r="P203" s="42">
        <v>0</v>
      </c>
      <c r="Q203" s="42">
        <v>0</v>
      </c>
      <c r="R203" s="42">
        <v>0</v>
      </c>
      <c r="S203" s="44">
        <v>22823</v>
      </c>
      <c r="T203" s="42">
        <v>0</v>
      </c>
      <c r="U203" s="42">
        <v>0</v>
      </c>
      <c r="V203" s="42">
        <v>0</v>
      </c>
      <c r="W203" s="42">
        <v>1496</v>
      </c>
      <c r="X203" s="42">
        <v>0</v>
      </c>
      <c r="Y203" s="42">
        <v>2595</v>
      </c>
      <c r="Z203" s="42">
        <v>682</v>
      </c>
      <c r="AA203" s="42">
        <v>1189</v>
      </c>
      <c r="AB203" s="42">
        <v>1500</v>
      </c>
      <c r="AC203" s="42">
        <v>0</v>
      </c>
      <c r="AD203" s="47">
        <v>8151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5966</v>
      </c>
      <c r="AK203" s="42">
        <v>0</v>
      </c>
      <c r="AL203" s="42">
        <v>0</v>
      </c>
      <c r="AM203" s="46">
        <v>73474</v>
      </c>
      <c r="AN203" s="42">
        <v>40096</v>
      </c>
      <c r="AO203" s="42">
        <v>5966</v>
      </c>
      <c r="AP203" s="42">
        <v>27412</v>
      </c>
      <c r="AQ203" s="44">
        <v>73474</v>
      </c>
    </row>
    <row r="204" spans="1:43" s="40" customFormat="1" ht="12.75">
      <c r="A204" s="62" t="s">
        <v>318</v>
      </c>
      <c r="B204" s="63" t="s">
        <v>111</v>
      </c>
      <c r="C204" s="49">
        <v>1779</v>
      </c>
      <c r="D204" s="42">
        <v>38798</v>
      </c>
      <c r="E204" s="42">
        <v>5778</v>
      </c>
      <c r="F204" s="42">
        <v>0</v>
      </c>
      <c r="G204" s="42">
        <v>44576</v>
      </c>
      <c r="H204" s="73">
        <v>1259</v>
      </c>
      <c r="I204" s="42">
        <v>2628</v>
      </c>
      <c r="J204" s="42">
        <v>1987</v>
      </c>
      <c r="K204" s="42">
        <v>230</v>
      </c>
      <c r="L204" s="42">
        <v>1501</v>
      </c>
      <c r="M204" s="42">
        <v>2405</v>
      </c>
      <c r="N204" s="42">
        <v>624</v>
      </c>
      <c r="O204" s="42">
        <v>0</v>
      </c>
      <c r="P204" s="42">
        <v>0</v>
      </c>
      <c r="Q204" s="42">
        <v>0</v>
      </c>
      <c r="R204" s="42">
        <v>0</v>
      </c>
      <c r="S204" s="44">
        <v>9375</v>
      </c>
      <c r="T204" s="42">
        <v>0</v>
      </c>
      <c r="U204" s="42">
        <v>0</v>
      </c>
      <c r="V204" s="42">
        <v>0</v>
      </c>
      <c r="W204" s="42">
        <v>302</v>
      </c>
      <c r="X204" s="42">
        <v>0</v>
      </c>
      <c r="Y204" s="42">
        <v>8171</v>
      </c>
      <c r="Z204" s="42">
        <v>519</v>
      </c>
      <c r="AA204" s="42">
        <v>1689</v>
      </c>
      <c r="AB204" s="42">
        <v>2178</v>
      </c>
      <c r="AC204" s="42">
        <v>0</v>
      </c>
      <c r="AD204" s="47">
        <f>SUM(T204:AC204)</f>
        <v>12859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12557</v>
      </c>
      <c r="AK204" s="42">
        <v>0</v>
      </c>
      <c r="AL204" s="42">
        <v>0</v>
      </c>
      <c r="AM204" s="46">
        <v>68069</v>
      </c>
      <c r="AN204" s="42">
        <v>44576</v>
      </c>
      <c r="AO204" s="42">
        <v>12557</v>
      </c>
      <c r="AP204" s="42">
        <v>10936</v>
      </c>
      <c r="AQ204" s="44">
        <v>68069</v>
      </c>
    </row>
    <row r="205" spans="1:43" s="40" customFormat="1" ht="12.75">
      <c r="A205" s="62" t="s">
        <v>319</v>
      </c>
      <c r="B205" s="63" t="s">
        <v>111</v>
      </c>
      <c r="C205" s="49">
        <v>1756</v>
      </c>
      <c r="D205" s="42">
        <v>19488</v>
      </c>
      <c r="E205" s="42">
        <v>1490</v>
      </c>
      <c r="F205" s="42">
        <v>0</v>
      </c>
      <c r="G205" s="42">
        <v>20978</v>
      </c>
      <c r="H205" s="73">
        <v>943</v>
      </c>
      <c r="I205" s="42">
        <v>2498</v>
      </c>
      <c r="J205" s="42">
        <v>1535</v>
      </c>
      <c r="K205" s="42">
        <v>0</v>
      </c>
      <c r="L205" s="42">
        <v>546</v>
      </c>
      <c r="M205" s="42">
        <v>2322</v>
      </c>
      <c r="N205" s="42">
        <v>0</v>
      </c>
      <c r="O205" s="42">
        <v>0</v>
      </c>
      <c r="P205" s="42">
        <v>0</v>
      </c>
      <c r="Q205" s="42">
        <v>0</v>
      </c>
      <c r="R205" s="42">
        <v>175</v>
      </c>
      <c r="S205" s="44">
        <v>7076</v>
      </c>
      <c r="T205" s="42">
        <v>0</v>
      </c>
      <c r="U205" s="42">
        <v>0</v>
      </c>
      <c r="V205" s="42">
        <v>0</v>
      </c>
      <c r="W205" s="42">
        <v>285</v>
      </c>
      <c r="X205" s="42">
        <v>0</v>
      </c>
      <c r="Y205" s="42">
        <v>5104</v>
      </c>
      <c r="Z205" s="42">
        <v>1216</v>
      </c>
      <c r="AA205" s="42">
        <v>3657</v>
      </c>
      <c r="AB205" s="42">
        <v>0</v>
      </c>
      <c r="AC205" s="42">
        <v>0</v>
      </c>
      <c r="AD205" s="47">
        <f>SUM(T205:AC205)</f>
        <v>10262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9977</v>
      </c>
      <c r="AK205" s="42">
        <v>0</v>
      </c>
      <c r="AL205" s="42">
        <v>0</v>
      </c>
      <c r="AM205" s="46">
        <v>39259</v>
      </c>
      <c r="AN205" s="42">
        <v>20978</v>
      </c>
      <c r="AO205" s="42">
        <v>9977</v>
      </c>
      <c r="AP205" s="42">
        <v>8304</v>
      </c>
      <c r="AQ205" s="44">
        <v>39259</v>
      </c>
    </row>
    <row r="206" spans="1:43" s="40" customFormat="1" ht="12.75">
      <c r="A206" s="62" t="s">
        <v>320</v>
      </c>
      <c r="B206" s="63" t="s">
        <v>136</v>
      </c>
      <c r="C206" s="49">
        <v>1722</v>
      </c>
      <c r="D206" s="42">
        <v>53175</v>
      </c>
      <c r="E206" s="42">
        <v>4397</v>
      </c>
      <c r="F206" s="42">
        <v>9451</v>
      </c>
      <c r="G206" s="42">
        <v>67023</v>
      </c>
      <c r="H206" s="73">
        <v>2101</v>
      </c>
      <c r="I206" s="42">
        <v>2136</v>
      </c>
      <c r="J206" s="42">
        <v>3983</v>
      </c>
      <c r="K206" s="42">
        <v>133</v>
      </c>
      <c r="L206" s="42">
        <v>1404</v>
      </c>
      <c r="M206" s="42">
        <v>3600</v>
      </c>
      <c r="N206" s="42">
        <v>0</v>
      </c>
      <c r="O206" s="42">
        <v>1</v>
      </c>
      <c r="P206" s="42">
        <v>0</v>
      </c>
      <c r="Q206" s="42">
        <v>0</v>
      </c>
      <c r="R206" s="42">
        <v>3416</v>
      </c>
      <c r="S206" s="44">
        <v>14673</v>
      </c>
      <c r="T206" s="42">
        <v>0</v>
      </c>
      <c r="U206" s="42">
        <v>0</v>
      </c>
      <c r="V206" s="42">
        <v>0</v>
      </c>
      <c r="W206" s="42">
        <v>330</v>
      </c>
      <c r="X206" s="42">
        <v>0</v>
      </c>
      <c r="Y206" s="42">
        <v>5227</v>
      </c>
      <c r="Z206" s="42">
        <v>615</v>
      </c>
      <c r="AA206" s="42">
        <v>578</v>
      </c>
      <c r="AB206" s="42">
        <v>1539</v>
      </c>
      <c r="AC206" s="42">
        <v>0</v>
      </c>
      <c r="AD206" s="47">
        <f>SUM(T206:AC206)</f>
        <v>8289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7959</v>
      </c>
      <c r="AK206" s="42">
        <v>0</v>
      </c>
      <c r="AL206" s="42">
        <v>0</v>
      </c>
      <c r="AM206" s="46">
        <v>92086</v>
      </c>
      <c r="AN206" s="42">
        <v>57572</v>
      </c>
      <c r="AO206" s="42">
        <v>7959</v>
      </c>
      <c r="AP206" s="42">
        <v>26555</v>
      </c>
      <c r="AQ206" s="44">
        <v>92086</v>
      </c>
    </row>
    <row r="207" spans="1:43" s="40" customFormat="1" ht="12.75">
      <c r="A207" s="62" t="s">
        <v>321</v>
      </c>
      <c r="B207" s="63" t="s">
        <v>124</v>
      </c>
      <c r="C207" s="49">
        <v>1719</v>
      </c>
      <c r="D207" s="42">
        <v>57948</v>
      </c>
      <c r="E207" s="42">
        <v>4525</v>
      </c>
      <c r="F207" s="42">
        <v>1200</v>
      </c>
      <c r="G207" s="42">
        <v>63673</v>
      </c>
      <c r="H207" s="73">
        <v>586</v>
      </c>
      <c r="I207" s="42">
        <v>3164</v>
      </c>
      <c r="J207" s="42">
        <v>3175</v>
      </c>
      <c r="K207" s="42">
        <v>0</v>
      </c>
      <c r="L207" s="42">
        <v>2304</v>
      </c>
      <c r="M207" s="42">
        <v>5560</v>
      </c>
      <c r="N207" s="42">
        <v>449</v>
      </c>
      <c r="O207" s="42">
        <v>0</v>
      </c>
      <c r="P207" s="42">
        <v>0</v>
      </c>
      <c r="Q207" s="42">
        <v>0</v>
      </c>
      <c r="R207" s="42">
        <v>7376</v>
      </c>
      <c r="S207" s="44">
        <v>22028</v>
      </c>
      <c r="T207" s="42">
        <v>0</v>
      </c>
      <c r="U207" s="42">
        <v>0</v>
      </c>
      <c r="V207" s="42">
        <v>0</v>
      </c>
      <c r="W207" s="42">
        <v>1438</v>
      </c>
      <c r="X207" s="42">
        <v>0</v>
      </c>
      <c r="Y207" s="42">
        <v>6969</v>
      </c>
      <c r="Z207" s="42">
        <v>1189</v>
      </c>
      <c r="AA207" s="42">
        <v>850</v>
      </c>
      <c r="AB207" s="42">
        <v>1500</v>
      </c>
      <c r="AC207" s="42">
        <v>0</v>
      </c>
      <c r="AD207" s="47">
        <v>30996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10508</v>
      </c>
      <c r="AK207" s="42">
        <v>0</v>
      </c>
      <c r="AL207" s="42">
        <v>0</v>
      </c>
      <c r="AM207" s="46">
        <v>98233</v>
      </c>
      <c r="AN207" s="42">
        <v>62473</v>
      </c>
      <c r="AO207" s="42">
        <v>10508</v>
      </c>
      <c r="AP207" s="42">
        <v>25252</v>
      </c>
      <c r="AQ207" s="44">
        <v>98233</v>
      </c>
    </row>
    <row r="208" spans="1:43" s="40" customFormat="1" ht="12.75">
      <c r="A208" s="62" t="s">
        <v>322</v>
      </c>
      <c r="B208" s="63" t="s">
        <v>198</v>
      </c>
      <c r="C208" s="49">
        <v>1691</v>
      </c>
      <c r="D208" s="42">
        <v>41498</v>
      </c>
      <c r="E208" s="42">
        <v>3178</v>
      </c>
      <c r="F208" s="42">
        <v>127</v>
      </c>
      <c r="G208" s="42">
        <v>44803</v>
      </c>
      <c r="H208" s="73">
        <v>740</v>
      </c>
      <c r="I208" s="42">
        <v>472</v>
      </c>
      <c r="J208" s="42">
        <v>2286</v>
      </c>
      <c r="K208" s="42">
        <v>0</v>
      </c>
      <c r="L208" s="42">
        <v>6182</v>
      </c>
      <c r="M208" s="42">
        <v>6894</v>
      </c>
      <c r="N208" s="42">
        <v>2079</v>
      </c>
      <c r="O208" s="42">
        <v>20</v>
      </c>
      <c r="P208" s="42">
        <v>0</v>
      </c>
      <c r="Q208" s="42">
        <v>0</v>
      </c>
      <c r="R208" s="42">
        <v>50</v>
      </c>
      <c r="S208" s="44">
        <v>17983</v>
      </c>
      <c r="T208" s="42">
        <v>0</v>
      </c>
      <c r="U208" s="42">
        <v>0</v>
      </c>
      <c r="V208" s="42">
        <v>0</v>
      </c>
      <c r="W208" s="42">
        <v>725</v>
      </c>
      <c r="X208" s="42">
        <v>0</v>
      </c>
      <c r="Y208" s="42">
        <v>819</v>
      </c>
      <c r="Z208" s="42">
        <v>1080</v>
      </c>
      <c r="AA208" s="42">
        <v>299</v>
      </c>
      <c r="AB208" s="42">
        <v>294</v>
      </c>
      <c r="AC208" s="42">
        <v>0</v>
      </c>
      <c r="AD208" s="47">
        <f aca="true" t="shared" si="10" ref="AD208:AD213">SUM(T208:AC208)</f>
        <v>3217</v>
      </c>
      <c r="AE208" s="42">
        <v>2471</v>
      </c>
      <c r="AF208" s="42">
        <v>0</v>
      </c>
      <c r="AG208" s="42">
        <v>191</v>
      </c>
      <c r="AH208" s="42">
        <v>902</v>
      </c>
      <c r="AI208" s="42">
        <v>0</v>
      </c>
      <c r="AJ208" s="42">
        <v>2492</v>
      </c>
      <c r="AK208" s="42">
        <v>3564</v>
      </c>
      <c r="AL208" s="42">
        <v>0</v>
      </c>
      <c r="AM208" s="46">
        <v>66743</v>
      </c>
      <c r="AN208" s="42">
        <v>44676</v>
      </c>
      <c r="AO208" s="42">
        <v>6056</v>
      </c>
      <c r="AP208" s="42">
        <v>19575</v>
      </c>
      <c r="AQ208" s="44">
        <v>70307</v>
      </c>
    </row>
    <row r="209" spans="1:43" s="40" customFormat="1" ht="12.75">
      <c r="A209" s="62" t="s">
        <v>323</v>
      </c>
      <c r="B209" s="63" t="s">
        <v>87</v>
      </c>
      <c r="C209" s="49">
        <v>1690</v>
      </c>
      <c r="D209" s="42">
        <v>51050</v>
      </c>
      <c r="E209" s="42">
        <v>4253</v>
      </c>
      <c r="F209" s="42">
        <v>0</v>
      </c>
      <c r="G209" s="42">
        <v>55303</v>
      </c>
      <c r="H209" s="73">
        <v>5320</v>
      </c>
      <c r="I209" s="42">
        <v>1365</v>
      </c>
      <c r="J209" s="42">
        <v>1673</v>
      </c>
      <c r="K209" s="42">
        <v>0</v>
      </c>
      <c r="L209" s="42">
        <v>2668</v>
      </c>
      <c r="M209" s="42">
        <v>3622</v>
      </c>
      <c r="N209" s="42">
        <v>1296</v>
      </c>
      <c r="O209" s="42">
        <v>0</v>
      </c>
      <c r="P209" s="42">
        <v>0</v>
      </c>
      <c r="Q209" s="42">
        <v>0</v>
      </c>
      <c r="R209" s="42">
        <v>723</v>
      </c>
      <c r="S209" s="44">
        <v>11347</v>
      </c>
      <c r="T209" s="42">
        <v>0</v>
      </c>
      <c r="U209" s="42">
        <v>0</v>
      </c>
      <c r="V209" s="42">
        <v>0</v>
      </c>
      <c r="W209" s="42">
        <v>2172</v>
      </c>
      <c r="X209" s="42">
        <v>0</v>
      </c>
      <c r="Y209" s="42">
        <v>7294</v>
      </c>
      <c r="Z209" s="42">
        <v>678</v>
      </c>
      <c r="AA209" s="42">
        <v>4282</v>
      </c>
      <c r="AB209" s="42">
        <v>1538</v>
      </c>
      <c r="AC209" s="42">
        <v>0</v>
      </c>
      <c r="AD209" s="47">
        <f t="shared" si="10"/>
        <v>15964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13792</v>
      </c>
      <c r="AK209" s="42">
        <v>0</v>
      </c>
      <c r="AL209" s="42">
        <v>0</v>
      </c>
      <c r="AM209" s="46">
        <v>87934</v>
      </c>
      <c r="AN209" s="42">
        <v>55303</v>
      </c>
      <c r="AO209" s="42">
        <v>13792</v>
      </c>
      <c r="AP209" s="42">
        <v>18839</v>
      </c>
      <c r="AQ209" s="44">
        <v>87934</v>
      </c>
    </row>
    <row r="210" spans="1:43" s="40" customFormat="1" ht="25.5">
      <c r="A210" s="62" t="s">
        <v>324</v>
      </c>
      <c r="B210" s="63" t="s">
        <v>213</v>
      </c>
      <c r="C210" s="49">
        <v>1680</v>
      </c>
      <c r="D210" s="42">
        <v>91072</v>
      </c>
      <c r="E210" s="42">
        <v>6967</v>
      </c>
      <c r="F210" s="42">
        <v>8253</v>
      </c>
      <c r="G210" s="42">
        <v>106292</v>
      </c>
      <c r="H210" s="73">
        <v>15164</v>
      </c>
      <c r="I210" s="42">
        <v>15983</v>
      </c>
      <c r="J210" s="42">
        <v>8410</v>
      </c>
      <c r="K210" s="42">
        <v>239</v>
      </c>
      <c r="L210" s="42">
        <v>5383</v>
      </c>
      <c r="M210" s="42">
        <v>7868</v>
      </c>
      <c r="N210" s="42">
        <v>14348</v>
      </c>
      <c r="O210" s="42">
        <v>968</v>
      </c>
      <c r="P210" s="42">
        <v>0</v>
      </c>
      <c r="Q210" s="42">
        <v>0</v>
      </c>
      <c r="R210" s="42">
        <v>16582</v>
      </c>
      <c r="S210" s="44">
        <v>69781</v>
      </c>
      <c r="T210" s="42">
        <v>0</v>
      </c>
      <c r="U210" s="42">
        <v>0</v>
      </c>
      <c r="V210" s="42">
        <v>0</v>
      </c>
      <c r="W210" s="42">
        <v>4248</v>
      </c>
      <c r="X210" s="42">
        <v>0</v>
      </c>
      <c r="Y210" s="42">
        <v>35126</v>
      </c>
      <c r="Z210" s="42">
        <v>1675</v>
      </c>
      <c r="AA210" s="42">
        <v>6851</v>
      </c>
      <c r="AB210" s="42">
        <v>1500</v>
      </c>
      <c r="AC210" s="42">
        <v>0</v>
      </c>
      <c r="AD210" s="47">
        <f t="shared" si="10"/>
        <v>49400</v>
      </c>
      <c r="AE210" s="42">
        <v>3970</v>
      </c>
      <c r="AF210" s="42">
        <v>0</v>
      </c>
      <c r="AG210" s="42">
        <v>0</v>
      </c>
      <c r="AH210" s="42">
        <v>0</v>
      </c>
      <c r="AI210" s="42">
        <v>0</v>
      </c>
      <c r="AJ210" s="42">
        <v>45152</v>
      </c>
      <c r="AK210" s="42">
        <v>4935</v>
      </c>
      <c r="AL210" s="42">
        <v>965</v>
      </c>
      <c r="AM210" s="46">
        <v>240637</v>
      </c>
      <c r="AN210" s="42">
        <v>98039</v>
      </c>
      <c r="AO210" s="42">
        <v>49122</v>
      </c>
      <c r="AP210" s="42">
        <v>98411</v>
      </c>
      <c r="AQ210" s="44">
        <v>245572</v>
      </c>
    </row>
    <row r="211" spans="1:43" s="40" customFormat="1" ht="12.75">
      <c r="A211" s="62" t="s">
        <v>325</v>
      </c>
      <c r="B211" s="63" t="s">
        <v>274</v>
      </c>
      <c r="C211" s="49">
        <v>1619</v>
      </c>
      <c r="D211" s="42">
        <v>68893</v>
      </c>
      <c r="E211" s="42">
        <v>15735</v>
      </c>
      <c r="F211" s="42">
        <v>0</v>
      </c>
      <c r="G211" s="42">
        <v>84628</v>
      </c>
      <c r="H211" s="73">
        <v>5949</v>
      </c>
      <c r="I211" s="42">
        <v>1975</v>
      </c>
      <c r="J211" s="42">
        <v>4535</v>
      </c>
      <c r="K211" s="42">
        <v>0</v>
      </c>
      <c r="L211" s="42">
        <v>4732</v>
      </c>
      <c r="M211" s="42">
        <v>7656</v>
      </c>
      <c r="N211" s="42">
        <v>182</v>
      </c>
      <c r="O211" s="42">
        <v>0</v>
      </c>
      <c r="P211" s="42">
        <v>0</v>
      </c>
      <c r="Q211" s="42">
        <v>0</v>
      </c>
      <c r="R211" s="42">
        <v>1267</v>
      </c>
      <c r="S211" s="44">
        <v>20347</v>
      </c>
      <c r="T211" s="42">
        <v>0</v>
      </c>
      <c r="U211" s="42">
        <v>0</v>
      </c>
      <c r="V211" s="42">
        <v>0</v>
      </c>
      <c r="W211" s="42">
        <v>2610</v>
      </c>
      <c r="X211" s="42">
        <v>0</v>
      </c>
      <c r="Y211" s="42">
        <v>4124</v>
      </c>
      <c r="Z211" s="42">
        <v>863</v>
      </c>
      <c r="AA211" s="42">
        <v>4001</v>
      </c>
      <c r="AB211" s="42">
        <v>1500</v>
      </c>
      <c r="AC211" s="42">
        <v>0</v>
      </c>
      <c r="AD211" s="47">
        <f t="shared" si="10"/>
        <v>13098</v>
      </c>
      <c r="AE211" s="42">
        <v>110</v>
      </c>
      <c r="AF211" s="42">
        <v>0</v>
      </c>
      <c r="AG211" s="42">
        <v>127</v>
      </c>
      <c r="AH211" s="42">
        <v>0</v>
      </c>
      <c r="AI211" s="42">
        <v>0</v>
      </c>
      <c r="AJ211" s="42">
        <v>10488</v>
      </c>
      <c r="AK211" s="42">
        <v>237</v>
      </c>
      <c r="AL211" s="42">
        <v>0</v>
      </c>
      <c r="AM211" s="46">
        <v>124022</v>
      </c>
      <c r="AN211" s="42">
        <v>84628</v>
      </c>
      <c r="AO211" s="42">
        <v>10725</v>
      </c>
      <c r="AP211" s="42">
        <v>28906</v>
      </c>
      <c r="AQ211" s="44">
        <v>124259</v>
      </c>
    </row>
    <row r="212" spans="1:43" s="40" customFormat="1" ht="12.75">
      <c r="A212" s="62" t="s">
        <v>326</v>
      </c>
      <c r="B212" s="63" t="s">
        <v>274</v>
      </c>
      <c r="C212" s="49">
        <v>1581</v>
      </c>
      <c r="D212" s="42">
        <v>82945</v>
      </c>
      <c r="E212" s="42">
        <v>6379</v>
      </c>
      <c r="F212" s="42">
        <v>136</v>
      </c>
      <c r="G212" s="42">
        <v>89460</v>
      </c>
      <c r="H212" s="73">
        <v>3846</v>
      </c>
      <c r="I212" s="42">
        <v>7849</v>
      </c>
      <c r="J212" s="42">
        <v>3874</v>
      </c>
      <c r="K212" s="42">
        <v>0</v>
      </c>
      <c r="L212" s="42">
        <v>5538</v>
      </c>
      <c r="M212" s="42">
        <v>4318</v>
      </c>
      <c r="N212" s="42">
        <v>10233</v>
      </c>
      <c r="O212" s="42">
        <v>0</v>
      </c>
      <c r="P212" s="42">
        <v>0</v>
      </c>
      <c r="Q212" s="42">
        <v>0</v>
      </c>
      <c r="R212" s="42">
        <v>7391</v>
      </c>
      <c r="S212" s="44">
        <v>39203</v>
      </c>
      <c r="T212" s="42">
        <v>0</v>
      </c>
      <c r="U212" s="42">
        <v>0</v>
      </c>
      <c r="V212" s="42">
        <v>0</v>
      </c>
      <c r="W212" s="42">
        <v>613</v>
      </c>
      <c r="X212" s="42">
        <v>0</v>
      </c>
      <c r="Y212" s="42">
        <v>18798</v>
      </c>
      <c r="Z212" s="42">
        <v>2175</v>
      </c>
      <c r="AA212" s="42">
        <v>4943</v>
      </c>
      <c r="AB212" s="42">
        <v>1500</v>
      </c>
      <c r="AC212" s="42">
        <v>0</v>
      </c>
      <c r="AD212" s="47">
        <f t="shared" si="10"/>
        <v>28029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27416</v>
      </c>
      <c r="AK212" s="42">
        <v>0</v>
      </c>
      <c r="AL212" s="42">
        <v>0</v>
      </c>
      <c r="AM212" s="46">
        <v>160538</v>
      </c>
      <c r="AN212" s="42">
        <v>89324</v>
      </c>
      <c r="AO212" s="42">
        <v>27416</v>
      </c>
      <c r="AP212" s="42">
        <v>43798</v>
      </c>
      <c r="AQ212" s="44">
        <v>160538</v>
      </c>
    </row>
    <row r="213" spans="1:43" s="40" customFormat="1" ht="12.75">
      <c r="A213" s="62" t="s">
        <v>327</v>
      </c>
      <c r="B213" s="63" t="s">
        <v>170</v>
      </c>
      <c r="C213" s="49">
        <v>1577</v>
      </c>
      <c r="D213" s="42">
        <v>4720</v>
      </c>
      <c r="E213" s="42">
        <v>0</v>
      </c>
      <c r="F213" s="42">
        <v>0</v>
      </c>
      <c r="G213" s="42">
        <v>4720</v>
      </c>
      <c r="H213" s="73">
        <v>1093</v>
      </c>
      <c r="I213" s="42">
        <v>0</v>
      </c>
      <c r="J213" s="42">
        <v>911</v>
      </c>
      <c r="K213" s="42">
        <v>0</v>
      </c>
      <c r="L213" s="42">
        <v>1888</v>
      </c>
      <c r="M213" s="42">
        <v>4329</v>
      </c>
      <c r="N213" s="42">
        <v>889</v>
      </c>
      <c r="O213" s="42">
        <v>0</v>
      </c>
      <c r="P213" s="42">
        <v>0</v>
      </c>
      <c r="Q213" s="42">
        <v>0</v>
      </c>
      <c r="R213" s="42">
        <v>0</v>
      </c>
      <c r="S213" s="44">
        <v>8017</v>
      </c>
      <c r="T213" s="42">
        <v>0</v>
      </c>
      <c r="U213" s="42">
        <v>0</v>
      </c>
      <c r="V213" s="42">
        <v>0</v>
      </c>
      <c r="W213" s="42">
        <v>0</v>
      </c>
      <c r="X213" s="42">
        <v>1312</v>
      </c>
      <c r="Y213" s="42">
        <v>2745</v>
      </c>
      <c r="Z213" s="42">
        <v>200</v>
      </c>
      <c r="AA213" s="42">
        <v>0</v>
      </c>
      <c r="AB213" s="42">
        <v>0</v>
      </c>
      <c r="AC213" s="42">
        <v>0</v>
      </c>
      <c r="AD213" s="47">
        <f t="shared" si="10"/>
        <v>4257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4257</v>
      </c>
      <c r="AK213" s="42">
        <v>0</v>
      </c>
      <c r="AL213" s="42">
        <v>0</v>
      </c>
      <c r="AM213" s="46">
        <v>18087</v>
      </c>
      <c r="AN213" s="42">
        <v>4720</v>
      </c>
      <c r="AO213" s="42">
        <v>2945</v>
      </c>
      <c r="AP213" s="42">
        <v>10422</v>
      </c>
      <c r="AQ213" s="44">
        <v>18087</v>
      </c>
    </row>
    <row r="214" spans="1:43" s="40" customFormat="1" ht="12.75">
      <c r="A214" s="62" t="s">
        <v>328</v>
      </c>
      <c r="B214" s="63" t="s">
        <v>202</v>
      </c>
      <c r="C214" s="49">
        <v>1553</v>
      </c>
      <c r="D214" s="42">
        <v>67834</v>
      </c>
      <c r="E214" s="42">
        <v>5189</v>
      </c>
      <c r="F214" s="42">
        <v>0</v>
      </c>
      <c r="G214" s="42">
        <v>73023</v>
      </c>
      <c r="H214" s="73">
        <v>1107</v>
      </c>
      <c r="I214" s="42">
        <v>3411</v>
      </c>
      <c r="J214" s="42">
        <v>3740</v>
      </c>
      <c r="K214" s="42">
        <v>0</v>
      </c>
      <c r="L214" s="42">
        <v>3851</v>
      </c>
      <c r="M214" s="42">
        <v>3498</v>
      </c>
      <c r="N214" s="42">
        <v>4113</v>
      </c>
      <c r="O214" s="42">
        <v>18</v>
      </c>
      <c r="P214" s="42">
        <v>0</v>
      </c>
      <c r="Q214" s="42">
        <v>0</v>
      </c>
      <c r="R214" s="42">
        <v>1375</v>
      </c>
      <c r="S214" s="44">
        <v>20006</v>
      </c>
      <c r="T214" s="42">
        <v>0</v>
      </c>
      <c r="U214" s="42">
        <v>0</v>
      </c>
      <c r="V214" s="42">
        <v>0</v>
      </c>
      <c r="W214" s="42">
        <v>1467</v>
      </c>
      <c r="X214" s="42">
        <v>0</v>
      </c>
      <c r="Y214" s="42">
        <v>5964</v>
      </c>
      <c r="Z214" s="42">
        <v>417</v>
      </c>
      <c r="AA214" s="42">
        <v>547</v>
      </c>
      <c r="AB214" s="42">
        <v>1000</v>
      </c>
      <c r="AC214" s="42">
        <v>0</v>
      </c>
      <c r="AD214" s="47">
        <v>11768</v>
      </c>
      <c r="AE214" s="42">
        <v>266</v>
      </c>
      <c r="AF214" s="42">
        <v>0</v>
      </c>
      <c r="AG214" s="42">
        <v>0</v>
      </c>
      <c r="AH214" s="42">
        <v>0</v>
      </c>
      <c r="AI214" s="42">
        <v>0</v>
      </c>
      <c r="AJ214" s="42">
        <v>7928</v>
      </c>
      <c r="AK214" s="42">
        <v>266</v>
      </c>
      <c r="AL214" s="42">
        <v>0</v>
      </c>
      <c r="AM214" s="46">
        <v>103531</v>
      </c>
      <c r="AN214" s="42">
        <v>73023</v>
      </c>
      <c r="AO214" s="42">
        <v>8194</v>
      </c>
      <c r="AP214" s="42">
        <v>22580</v>
      </c>
      <c r="AQ214" s="44">
        <v>103797</v>
      </c>
    </row>
    <row r="215" spans="1:43" s="40" customFormat="1" ht="12.75">
      <c r="A215" s="62" t="s">
        <v>329</v>
      </c>
      <c r="B215" s="63" t="s">
        <v>93</v>
      </c>
      <c r="C215" s="49">
        <v>1484</v>
      </c>
      <c r="D215" s="42">
        <v>55115</v>
      </c>
      <c r="E215" s="42">
        <v>4345</v>
      </c>
      <c r="F215" s="42">
        <v>0</v>
      </c>
      <c r="G215" s="42">
        <v>59460</v>
      </c>
      <c r="H215" s="73">
        <v>3159</v>
      </c>
      <c r="I215" s="42">
        <v>3201</v>
      </c>
      <c r="J215" s="42">
        <v>3592</v>
      </c>
      <c r="K215" s="42">
        <v>973</v>
      </c>
      <c r="L215" s="42">
        <v>5414</v>
      </c>
      <c r="M215" s="42">
        <v>3941</v>
      </c>
      <c r="N215" s="42">
        <v>6558</v>
      </c>
      <c r="O215" s="42">
        <v>672</v>
      </c>
      <c r="P215" s="42">
        <v>0</v>
      </c>
      <c r="Q215" s="42">
        <v>0</v>
      </c>
      <c r="R215" s="42">
        <v>0</v>
      </c>
      <c r="S215" s="44">
        <v>24351</v>
      </c>
      <c r="T215" s="42">
        <v>0</v>
      </c>
      <c r="U215" s="42">
        <v>20000</v>
      </c>
      <c r="V215" s="42">
        <v>0</v>
      </c>
      <c r="W215" s="42">
        <v>2243</v>
      </c>
      <c r="X215" s="42">
        <v>0</v>
      </c>
      <c r="Y215" s="42">
        <v>7463</v>
      </c>
      <c r="Z215" s="42">
        <v>278</v>
      </c>
      <c r="AA215" s="42">
        <v>2660</v>
      </c>
      <c r="AB215" s="42">
        <v>0</v>
      </c>
      <c r="AC215" s="42">
        <v>0</v>
      </c>
      <c r="AD215" s="47">
        <f aca="true" t="shared" si="11" ref="AD215:AD225">SUM(T215:AC215)</f>
        <v>32644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10401</v>
      </c>
      <c r="AK215" s="42">
        <v>0</v>
      </c>
      <c r="AL215" s="42">
        <v>0</v>
      </c>
      <c r="AM215" s="46">
        <v>119614</v>
      </c>
      <c r="AN215" s="42">
        <v>59460</v>
      </c>
      <c r="AO215" s="42">
        <v>10401</v>
      </c>
      <c r="AP215" s="42">
        <v>49753</v>
      </c>
      <c r="AQ215" s="44">
        <v>119614</v>
      </c>
    </row>
    <row r="216" spans="1:43" s="40" customFormat="1" ht="12.75">
      <c r="A216" s="62" t="s">
        <v>330</v>
      </c>
      <c r="B216" s="63" t="s">
        <v>109</v>
      </c>
      <c r="C216" s="49">
        <v>1459</v>
      </c>
      <c r="D216" s="42">
        <v>64768</v>
      </c>
      <c r="E216" s="42">
        <v>4917</v>
      </c>
      <c r="F216" s="42">
        <v>110</v>
      </c>
      <c r="G216" s="42">
        <v>69795</v>
      </c>
      <c r="H216" s="73">
        <v>3612</v>
      </c>
      <c r="I216" s="42">
        <v>618</v>
      </c>
      <c r="J216" s="42">
        <v>3522</v>
      </c>
      <c r="K216" s="42">
        <v>0</v>
      </c>
      <c r="L216" s="42">
        <v>5854</v>
      </c>
      <c r="M216" s="42">
        <v>9530</v>
      </c>
      <c r="N216" s="42">
        <v>217</v>
      </c>
      <c r="O216" s="42">
        <v>0</v>
      </c>
      <c r="P216" s="42">
        <v>0</v>
      </c>
      <c r="Q216" s="42">
        <v>0</v>
      </c>
      <c r="R216" s="42">
        <v>1888</v>
      </c>
      <c r="S216" s="44">
        <v>21629</v>
      </c>
      <c r="T216" s="42">
        <v>0</v>
      </c>
      <c r="U216" s="42">
        <v>112</v>
      </c>
      <c r="V216" s="42">
        <v>0</v>
      </c>
      <c r="W216" s="42">
        <v>908</v>
      </c>
      <c r="X216" s="42">
        <v>0</v>
      </c>
      <c r="Y216" s="42">
        <v>10346</v>
      </c>
      <c r="Z216" s="42">
        <v>406</v>
      </c>
      <c r="AA216" s="42">
        <v>6744</v>
      </c>
      <c r="AB216" s="42">
        <v>0</v>
      </c>
      <c r="AC216" s="42">
        <v>0</v>
      </c>
      <c r="AD216" s="47">
        <f t="shared" si="11"/>
        <v>18516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17496</v>
      </c>
      <c r="AK216" s="42">
        <v>0</v>
      </c>
      <c r="AL216" s="42">
        <v>0</v>
      </c>
      <c r="AM216" s="46">
        <v>113552</v>
      </c>
      <c r="AN216" s="42">
        <v>69685</v>
      </c>
      <c r="AO216" s="42">
        <v>17496</v>
      </c>
      <c r="AP216" s="42">
        <v>26371</v>
      </c>
      <c r="AQ216" s="44">
        <v>113552</v>
      </c>
    </row>
    <row r="217" spans="1:43" s="40" customFormat="1" ht="12.75">
      <c r="A217" s="62" t="s">
        <v>331</v>
      </c>
      <c r="B217" s="63" t="s">
        <v>162</v>
      </c>
      <c r="C217" s="49">
        <v>1438</v>
      </c>
      <c r="D217" s="42">
        <v>32821</v>
      </c>
      <c r="E217" s="42">
        <v>2571</v>
      </c>
      <c r="F217" s="42">
        <v>0</v>
      </c>
      <c r="G217" s="42">
        <v>35392</v>
      </c>
      <c r="H217" s="73">
        <v>2558</v>
      </c>
      <c r="I217" s="42">
        <v>4821</v>
      </c>
      <c r="J217" s="42">
        <v>2234</v>
      </c>
      <c r="K217" s="42">
        <v>0</v>
      </c>
      <c r="L217" s="42">
        <v>2446</v>
      </c>
      <c r="M217" s="42">
        <v>2700</v>
      </c>
      <c r="N217" s="42">
        <v>0</v>
      </c>
      <c r="O217" s="42">
        <v>1</v>
      </c>
      <c r="P217" s="42">
        <v>0</v>
      </c>
      <c r="Q217" s="42">
        <v>0</v>
      </c>
      <c r="R217" s="42">
        <v>39</v>
      </c>
      <c r="S217" s="44">
        <v>12241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4389</v>
      </c>
      <c r="Z217" s="42">
        <v>946</v>
      </c>
      <c r="AA217" s="42">
        <v>3287</v>
      </c>
      <c r="AB217" s="42">
        <v>1192</v>
      </c>
      <c r="AC217" s="42">
        <v>0</v>
      </c>
      <c r="AD217" s="47">
        <f t="shared" si="11"/>
        <v>9814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9814</v>
      </c>
      <c r="AK217" s="42">
        <v>0</v>
      </c>
      <c r="AL217" s="42">
        <v>0</v>
      </c>
      <c r="AM217" s="46">
        <v>60005</v>
      </c>
      <c r="AN217" s="42">
        <v>35392</v>
      </c>
      <c r="AO217" s="42">
        <v>9814</v>
      </c>
      <c r="AP217" s="42">
        <v>14799</v>
      </c>
      <c r="AQ217" s="44">
        <v>60005</v>
      </c>
    </row>
    <row r="218" spans="1:43" s="40" customFormat="1" ht="12.75">
      <c r="A218" s="62" t="s">
        <v>332</v>
      </c>
      <c r="B218" s="63" t="s">
        <v>240</v>
      </c>
      <c r="C218" s="49">
        <v>1406</v>
      </c>
      <c r="D218" s="42">
        <v>52977</v>
      </c>
      <c r="E218" s="42">
        <v>4671</v>
      </c>
      <c r="F218" s="42">
        <v>0</v>
      </c>
      <c r="G218" s="42">
        <v>57648</v>
      </c>
      <c r="H218" s="73">
        <v>11389</v>
      </c>
      <c r="I218" s="42">
        <v>200</v>
      </c>
      <c r="J218" s="42">
        <v>3761</v>
      </c>
      <c r="K218" s="42">
        <v>232</v>
      </c>
      <c r="L218" s="42">
        <v>3588</v>
      </c>
      <c r="M218" s="42">
        <v>4047</v>
      </c>
      <c r="N218" s="42">
        <v>7194</v>
      </c>
      <c r="O218" s="42">
        <v>0</v>
      </c>
      <c r="P218" s="42">
        <v>0</v>
      </c>
      <c r="Q218" s="42">
        <v>0</v>
      </c>
      <c r="R218" s="42">
        <v>157</v>
      </c>
      <c r="S218" s="44">
        <v>19179</v>
      </c>
      <c r="T218" s="42">
        <v>0</v>
      </c>
      <c r="U218" s="42">
        <v>0</v>
      </c>
      <c r="V218" s="42">
        <v>780</v>
      </c>
      <c r="W218" s="42">
        <v>6505</v>
      </c>
      <c r="X218" s="42">
        <v>0</v>
      </c>
      <c r="Y218" s="42">
        <v>6571</v>
      </c>
      <c r="Z218" s="42">
        <v>1542</v>
      </c>
      <c r="AA218" s="42">
        <v>2499</v>
      </c>
      <c r="AB218" s="42">
        <v>2000</v>
      </c>
      <c r="AC218" s="42">
        <v>0</v>
      </c>
      <c r="AD218" s="47">
        <f t="shared" si="11"/>
        <v>19897</v>
      </c>
      <c r="AE218" s="42" t="s">
        <v>403</v>
      </c>
      <c r="AF218" s="42" t="s">
        <v>403</v>
      </c>
      <c r="AG218" s="42" t="s">
        <v>403</v>
      </c>
      <c r="AH218" s="42" t="s">
        <v>403</v>
      </c>
      <c r="AI218" s="42" t="s">
        <v>403</v>
      </c>
      <c r="AJ218" s="42">
        <v>12612</v>
      </c>
      <c r="AK218" s="42">
        <v>0</v>
      </c>
      <c r="AL218" s="42">
        <v>0</v>
      </c>
      <c r="AM218" s="46">
        <v>108113</v>
      </c>
      <c r="AN218" s="42">
        <v>57648</v>
      </c>
      <c r="AO218" s="42">
        <v>12612</v>
      </c>
      <c r="AP218" s="42">
        <v>37853</v>
      </c>
      <c r="AQ218" s="44">
        <v>108113</v>
      </c>
    </row>
    <row r="219" spans="1:43" s="40" customFormat="1" ht="12.75">
      <c r="A219" s="62" t="s">
        <v>333</v>
      </c>
      <c r="B219" s="63" t="s">
        <v>204</v>
      </c>
      <c r="C219" s="49">
        <v>1399</v>
      </c>
      <c r="D219" s="42">
        <v>58846</v>
      </c>
      <c r="E219" s="42">
        <v>4502</v>
      </c>
      <c r="F219" s="42">
        <v>0</v>
      </c>
      <c r="G219" s="42">
        <v>63348</v>
      </c>
      <c r="H219" s="73">
        <v>3765</v>
      </c>
      <c r="I219" s="42">
        <v>4803</v>
      </c>
      <c r="J219" s="42">
        <v>3055</v>
      </c>
      <c r="K219" s="42">
        <v>406</v>
      </c>
      <c r="L219" s="42">
        <v>2438</v>
      </c>
      <c r="M219" s="42">
        <v>9771</v>
      </c>
      <c r="N219" s="42">
        <v>8817</v>
      </c>
      <c r="O219" s="42">
        <v>682</v>
      </c>
      <c r="P219" s="42">
        <v>0</v>
      </c>
      <c r="Q219" s="42">
        <v>0</v>
      </c>
      <c r="R219" s="42">
        <v>0</v>
      </c>
      <c r="S219" s="44">
        <v>29972</v>
      </c>
      <c r="T219" s="42">
        <v>0</v>
      </c>
      <c r="U219" s="42">
        <v>0</v>
      </c>
      <c r="V219" s="42">
        <v>0</v>
      </c>
      <c r="W219" s="42">
        <v>12850</v>
      </c>
      <c r="X219" s="42">
        <v>0</v>
      </c>
      <c r="Y219" s="42">
        <v>10793</v>
      </c>
      <c r="Z219" s="42">
        <v>1010</v>
      </c>
      <c r="AA219" s="42">
        <v>3654</v>
      </c>
      <c r="AB219" s="42">
        <v>577</v>
      </c>
      <c r="AC219" s="42">
        <v>682</v>
      </c>
      <c r="AD219" s="47">
        <f t="shared" si="11"/>
        <v>29566</v>
      </c>
      <c r="AE219" s="42">
        <v>1792</v>
      </c>
      <c r="AF219" s="42">
        <v>0</v>
      </c>
      <c r="AG219" s="42">
        <v>0</v>
      </c>
      <c r="AH219" s="42">
        <v>0</v>
      </c>
      <c r="AI219" s="42">
        <v>0</v>
      </c>
      <c r="AJ219" s="42">
        <v>16716</v>
      </c>
      <c r="AK219" s="42">
        <v>1792</v>
      </c>
      <c r="AL219" s="42">
        <v>0</v>
      </c>
      <c r="AM219" s="46">
        <v>126651</v>
      </c>
      <c r="AN219" s="42">
        <v>63348</v>
      </c>
      <c r="AO219" s="42">
        <v>18508</v>
      </c>
      <c r="AP219" s="42">
        <v>46587</v>
      </c>
      <c r="AQ219" s="44">
        <v>128443</v>
      </c>
    </row>
    <row r="220" spans="1:43" s="40" customFormat="1" ht="12.75">
      <c r="A220" s="62" t="s">
        <v>334</v>
      </c>
      <c r="B220" s="63" t="s">
        <v>159</v>
      </c>
      <c r="C220" s="49">
        <v>1397</v>
      </c>
      <c r="D220" s="42">
        <v>71014</v>
      </c>
      <c r="E220" s="42">
        <v>9741</v>
      </c>
      <c r="F220" s="42">
        <v>0</v>
      </c>
      <c r="G220" s="42">
        <v>80755</v>
      </c>
      <c r="H220" s="73">
        <v>5788</v>
      </c>
      <c r="I220" s="42">
        <v>3428</v>
      </c>
      <c r="J220" s="42">
        <v>7019</v>
      </c>
      <c r="K220" s="42">
        <v>0</v>
      </c>
      <c r="L220" s="42">
        <v>3371</v>
      </c>
      <c r="M220" s="42">
        <v>8760</v>
      </c>
      <c r="N220" s="42">
        <v>9239</v>
      </c>
      <c r="O220" s="42">
        <v>0</v>
      </c>
      <c r="P220" s="42">
        <v>0</v>
      </c>
      <c r="Q220" s="42">
        <v>0</v>
      </c>
      <c r="R220" s="42">
        <v>0</v>
      </c>
      <c r="S220" s="44">
        <v>31817</v>
      </c>
      <c r="T220" s="42">
        <v>0</v>
      </c>
      <c r="U220" s="42">
        <v>0</v>
      </c>
      <c r="V220" s="42">
        <v>0</v>
      </c>
      <c r="W220" s="42">
        <v>691</v>
      </c>
      <c r="X220" s="42">
        <v>0</v>
      </c>
      <c r="Y220" s="42">
        <v>7274</v>
      </c>
      <c r="Z220" s="42">
        <v>833</v>
      </c>
      <c r="AA220" s="42">
        <v>3787</v>
      </c>
      <c r="AB220" s="42">
        <v>1500</v>
      </c>
      <c r="AC220" s="42">
        <v>0</v>
      </c>
      <c r="AD220" s="47">
        <f t="shared" si="11"/>
        <v>14085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13394</v>
      </c>
      <c r="AK220" s="42">
        <v>0</v>
      </c>
      <c r="AL220" s="42">
        <v>0</v>
      </c>
      <c r="AM220" s="46">
        <v>132445</v>
      </c>
      <c r="AN220" s="42">
        <v>80755</v>
      </c>
      <c r="AO220" s="42">
        <v>13394</v>
      </c>
      <c r="AP220" s="42">
        <v>38296</v>
      </c>
      <c r="AQ220" s="44">
        <v>132445</v>
      </c>
    </row>
    <row r="221" spans="1:43" s="40" customFormat="1" ht="12.75">
      <c r="A221" s="62" t="s">
        <v>335</v>
      </c>
      <c r="B221" s="63" t="s">
        <v>229</v>
      </c>
      <c r="C221" s="49">
        <v>1391</v>
      </c>
      <c r="D221" s="42">
        <v>30220</v>
      </c>
      <c r="E221" s="42">
        <v>2312</v>
      </c>
      <c r="F221" s="42">
        <v>0</v>
      </c>
      <c r="G221" s="42">
        <v>32532</v>
      </c>
      <c r="H221" s="73">
        <v>3204</v>
      </c>
      <c r="I221" s="42">
        <v>800</v>
      </c>
      <c r="J221" s="42">
        <v>2018</v>
      </c>
      <c r="K221" s="42">
        <v>44</v>
      </c>
      <c r="L221" s="42">
        <v>2448</v>
      </c>
      <c r="M221" s="42">
        <v>3559</v>
      </c>
      <c r="N221" s="42">
        <v>7179</v>
      </c>
      <c r="O221" s="42">
        <v>0</v>
      </c>
      <c r="P221" s="42">
        <v>0</v>
      </c>
      <c r="Q221" s="42">
        <v>0</v>
      </c>
      <c r="R221" s="42">
        <v>966</v>
      </c>
      <c r="S221" s="44">
        <v>17014</v>
      </c>
      <c r="T221" s="42">
        <v>0</v>
      </c>
      <c r="U221" s="42">
        <v>0</v>
      </c>
      <c r="V221" s="42">
        <v>0</v>
      </c>
      <c r="W221" s="42">
        <v>426</v>
      </c>
      <c r="X221" s="42">
        <v>0</v>
      </c>
      <c r="Y221" s="42">
        <v>2879</v>
      </c>
      <c r="Z221" s="42">
        <v>109</v>
      </c>
      <c r="AA221" s="42">
        <v>2798</v>
      </c>
      <c r="AB221" s="42">
        <v>0</v>
      </c>
      <c r="AC221" s="42">
        <v>0</v>
      </c>
      <c r="AD221" s="47">
        <f t="shared" si="11"/>
        <v>6212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5786</v>
      </c>
      <c r="AK221" s="42">
        <v>0</v>
      </c>
      <c r="AL221" s="42">
        <v>0</v>
      </c>
      <c r="AM221" s="46">
        <v>58962</v>
      </c>
      <c r="AN221" s="42">
        <v>32532</v>
      </c>
      <c r="AO221" s="42">
        <v>5786</v>
      </c>
      <c r="AP221" s="42">
        <v>20644</v>
      </c>
      <c r="AQ221" s="44">
        <v>58962</v>
      </c>
    </row>
    <row r="222" spans="1:43" s="40" customFormat="1" ht="12.75">
      <c r="A222" s="62" t="s">
        <v>336</v>
      </c>
      <c r="B222" s="63" t="s">
        <v>109</v>
      </c>
      <c r="C222" s="49">
        <v>1380</v>
      </c>
      <c r="D222" s="42">
        <v>70155</v>
      </c>
      <c r="E222" s="42">
        <v>5367</v>
      </c>
      <c r="F222" s="42">
        <v>0</v>
      </c>
      <c r="G222" s="42">
        <v>75522</v>
      </c>
      <c r="H222" s="73">
        <v>1509</v>
      </c>
      <c r="I222" s="42">
        <v>12603</v>
      </c>
      <c r="J222" s="42">
        <v>5237</v>
      </c>
      <c r="K222" s="42">
        <v>0</v>
      </c>
      <c r="L222" s="42">
        <v>5864</v>
      </c>
      <c r="M222" s="42">
        <v>9022</v>
      </c>
      <c r="N222" s="42">
        <v>958</v>
      </c>
      <c r="O222" s="42">
        <v>50</v>
      </c>
      <c r="P222" s="42">
        <v>0</v>
      </c>
      <c r="Q222" s="42">
        <v>0</v>
      </c>
      <c r="R222" s="42">
        <v>843</v>
      </c>
      <c r="S222" s="44">
        <v>34577</v>
      </c>
      <c r="T222" s="42">
        <v>0</v>
      </c>
      <c r="U222" s="42">
        <v>0</v>
      </c>
      <c r="V222" s="42">
        <v>0</v>
      </c>
      <c r="W222" s="42">
        <v>579</v>
      </c>
      <c r="X222" s="42">
        <v>0</v>
      </c>
      <c r="Y222" s="42">
        <v>12923</v>
      </c>
      <c r="Z222" s="42">
        <v>1248</v>
      </c>
      <c r="AA222" s="42">
        <v>1326</v>
      </c>
      <c r="AB222" s="42">
        <v>1500</v>
      </c>
      <c r="AC222" s="42">
        <v>0</v>
      </c>
      <c r="AD222" s="47">
        <f t="shared" si="11"/>
        <v>17576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16997</v>
      </c>
      <c r="AK222" s="42">
        <v>0</v>
      </c>
      <c r="AL222" s="42">
        <v>0</v>
      </c>
      <c r="AM222" s="46">
        <v>129184</v>
      </c>
      <c r="AN222" s="42">
        <v>75522</v>
      </c>
      <c r="AO222" s="42">
        <v>16997</v>
      </c>
      <c r="AP222" s="42">
        <v>36665</v>
      </c>
      <c r="AQ222" s="44">
        <v>129184</v>
      </c>
    </row>
    <row r="223" spans="1:43" s="40" customFormat="1" ht="12.75">
      <c r="A223" s="62" t="s">
        <v>337</v>
      </c>
      <c r="B223" s="63" t="s">
        <v>222</v>
      </c>
      <c r="C223" s="49">
        <v>1333</v>
      </c>
      <c r="D223" s="42">
        <v>22308</v>
      </c>
      <c r="E223" s="42">
        <v>1707</v>
      </c>
      <c r="F223" s="42">
        <v>0</v>
      </c>
      <c r="G223" s="42">
        <v>24015</v>
      </c>
      <c r="H223" s="73">
        <v>599</v>
      </c>
      <c r="I223" s="42">
        <v>2784</v>
      </c>
      <c r="J223" s="42">
        <v>1874</v>
      </c>
      <c r="K223" s="42">
        <v>0</v>
      </c>
      <c r="L223" s="42">
        <v>2474</v>
      </c>
      <c r="M223" s="42">
        <v>2465</v>
      </c>
      <c r="N223" s="42">
        <v>280</v>
      </c>
      <c r="O223" s="42">
        <v>0</v>
      </c>
      <c r="P223" s="42">
        <v>0</v>
      </c>
      <c r="Q223" s="42">
        <v>0</v>
      </c>
      <c r="R223" s="42">
        <v>57</v>
      </c>
      <c r="S223" s="44">
        <v>9934</v>
      </c>
      <c r="T223" s="42">
        <v>0</v>
      </c>
      <c r="U223" s="42">
        <v>0</v>
      </c>
      <c r="V223" s="42">
        <v>0</v>
      </c>
      <c r="W223" s="42">
        <v>80</v>
      </c>
      <c r="X223" s="42">
        <v>4070</v>
      </c>
      <c r="Y223" s="42">
        <v>7371</v>
      </c>
      <c r="Z223" s="42">
        <v>557</v>
      </c>
      <c r="AA223" s="42">
        <v>0</v>
      </c>
      <c r="AB223" s="42">
        <v>0</v>
      </c>
      <c r="AC223" s="42">
        <v>0</v>
      </c>
      <c r="AD223" s="47">
        <f t="shared" si="11"/>
        <v>12078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11998</v>
      </c>
      <c r="AK223" s="42">
        <v>0</v>
      </c>
      <c r="AL223" s="42">
        <v>0</v>
      </c>
      <c r="AM223" s="46">
        <v>46626</v>
      </c>
      <c r="AN223" s="42">
        <v>24015</v>
      </c>
      <c r="AO223" s="42">
        <v>7928</v>
      </c>
      <c r="AP223" s="42">
        <v>14683</v>
      </c>
      <c r="AQ223" s="44">
        <v>46626</v>
      </c>
    </row>
    <row r="224" spans="1:43" s="40" customFormat="1" ht="12.75">
      <c r="A224" s="62" t="s">
        <v>338</v>
      </c>
      <c r="B224" s="63" t="s">
        <v>339</v>
      </c>
      <c r="C224" s="49">
        <v>1272</v>
      </c>
      <c r="D224" s="42">
        <v>55893</v>
      </c>
      <c r="E224" s="42">
        <v>4423</v>
      </c>
      <c r="F224" s="42">
        <v>0</v>
      </c>
      <c r="G224" s="42">
        <v>60316</v>
      </c>
      <c r="H224" s="73">
        <v>4278</v>
      </c>
      <c r="I224" s="42">
        <v>5602</v>
      </c>
      <c r="J224" s="42">
        <v>3569</v>
      </c>
      <c r="K224" s="42">
        <v>27</v>
      </c>
      <c r="L224" s="42">
        <v>6622</v>
      </c>
      <c r="M224" s="42">
        <v>7302</v>
      </c>
      <c r="N224" s="42">
        <v>560</v>
      </c>
      <c r="O224" s="42">
        <v>40</v>
      </c>
      <c r="P224" s="42">
        <v>0</v>
      </c>
      <c r="Q224" s="42">
        <v>0</v>
      </c>
      <c r="R224" s="42">
        <v>0</v>
      </c>
      <c r="S224" s="44">
        <v>23722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12041</v>
      </c>
      <c r="Z224" s="42">
        <v>680</v>
      </c>
      <c r="AA224" s="42">
        <v>2045</v>
      </c>
      <c r="AB224" s="42">
        <v>1500</v>
      </c>
      <c r="AC224" s="42">
        <v>0</v>
      </c>
      <c r="AD224" s="47">
        <f t="shared" si="11"/>
        <v>16266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16266</v>
      </c>
      <c r="AK224" s="42">
        <v>0</v>
      </c>
      <c r="AL224" s="42">
        <v>0</v>
      </c>
      <c r="AM224" s="46">
        <v>104582</v>
      </c>
      <c r="AN224" s="42">
        <v>60316</v>
      </c>
      <c r="AO224" s="42">
        <v>16266</v>
      </c>
      <c r="AP224" s="42">
        <v>28000</v>
      </c>
      <c r="AQ224" s="44">
        <v>104582</v>
      </c>
    </row>
    <row r="225" spans="1:43" s="40" customFormat="1" ht="12.75">
      <c r="A225" s="62" t="s">
        <v>340</v>
      </c>
      <c r="B225" s="63" t="s">
        <v>155</v>
      </c>
      <c r="C225" s="49">
        <v>1239</v>
      </c>
      <c r="D225" s="42">
        <v>9380</v>
      </c>
      <c r="E225" s="42">
        <v>722</v>
      </c>
      <c r="F225" s="42">
        <v>0</v>
      </c>
      <c r="G225" s="42">
        <v>10102</v>
      </c>
      <c r="H225" s="73">
        <v>958</v>
      </c>
      <c r="I225" s="42">
        <v>0</v>
      </c>
      <c r="J225" s="42">
        <v>1569</v>
      </c>
      <c r="K225" s="42">
        <v>24</v>
      </c>
      <c r="L225" s="42">
        <v>0</v>
      </c>
      <c r="M225" s="42">
        <v>2070</v>
      </c>
      <c r="N225" s="42">
        <v>0</v>
      </c>
      <c r="O225" s="42">
        <v>0</v>
      </c>
      <c r="P225" s="42">
        <v>0</v>
      </c>
      <c r="Q225" s="42">
        <v>0</v>
      </c>
      <c r="R225" s="42">
        <v>808</v>
      </c>
      <c r="S225" s="44">
        <v>4471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5725</v>
      </c>
      <c r="Z225" s="42">
        <v>685</v>
      </c>
      <c r="AA225" s="42">
        <v>0</v>
      </c>
      <c r="AB225" s="42">
        <v>0</v>
      </c>
      <c r="AC225" s="42">
        <v>0</v>
      </c>
      <c r="AD225" s="47">
        <f t="shared" si="11"/>
        <v>6410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6410</v>
      </c>
      <c r="AK225" s="42">
        <v>0</v>
      </c>
      <c r="AL225" s="42">
        <v>0</v>
      </c>
      <c r="AM225" s="46">
        <v>21941</v>
      </c>
      <c r="AN225" s="42">
        <v>10102</v>
      </c>
      <c r="AO225" s="42">
        <v>6410</v>
      </c>
      <c r="AP225" s="42">
        <v>5429</v>
      </c>
      <c r="AQ225" s="44">
        <v>21941</v>
      </c>
    </row>
    <row r="226" spans="1:43" s="40" customFormat="1" ht="12.75">
      <c r="A226" s="62" t="s">
        <v>341</v>
      </c>
      <c r="B226" s="63" t="s">
        <v>302</v>
      </c>
      <c r="C226" s="49">
        <v>1221</v>
      </c>
      <c r="D226" s="42">
        <v>63098</v>
      </c>
      <c r="E226" s="42">
        <v>4837</v>
      </c>
      <c r="F226" s="42">
        <v>132</v>
      </c>
      <c r="G226" s="42">
        <v>68067</v>
      </c>
      <c r="H226" s="73">
        <v>5949</v>
      </c>
      <c r="I226" s="42">
        <v>3014</v>
      </c>
      <c r="J226" s="42">
        <v>1869</v>
      </c>
      <c r="K226" s="42">
        <v>138</v>
      </c>
      <c r="L226" s="42">
        <v>2604</v>
      </c>
      <c r="M226" s="42">
        <v>2424</v>
      </c>
      <c r="N226" s="42">
        <v>2801</v>
      </c>
      <c r="O226" s="42">
        <v>0</v>
      </c>
      <c r="P226" s="42">
        <v>0</v>
      </c>
      <c r="Q226" s="42">
        <v>0</v>
      </c>
      <c r="R226" s="42">
        <v>207</v>
      </c>
      <c r="S226" s="44">
        <v>13057</v>
      </c>
      <c r="T226" s="42">
        <v>0</v>
      </c>
      <c r="U226" s="42">
        <v>0</v>
      </c>
      <c r="V226" s="42">
        <v>0</v>
      </c>
      <c r="W226" s="42">
        <v>1116</v>
      </c>
      <c r="X226" s="42">
        <v>660</v>
      </c>
      <c r="Y226" s="42">
        <v>11376</v>
      </c>
      <c r="Z226" s="42">
        <v>798</v>
      </c>
      <c r="AA226" s="42">
        <v>1335</v>
      </c>
      <c r="AB226" s="42">
        <v>0</v>
      </c>
      <c r="AC226" s="42">
        <v>0</v>
      </c>
      <c r="AD226" s="47">
        <v>16063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14169</v>
      </c>
      <c r="AK226" s="42">
        <v>8000</v>
      </c>
      <c r="AL226" s="42">
        <v>8000</v>
      </c>
      <c r="AM226" s="46">
        <v>102358</v>
      </c>
      <c r="AN226" s="42">
        <v>67935</v>
      </c>
      <c r="AO226" s="42">
        <v>13509</v>
      </c>
      <c r="AP226" s="42">
        <v>28914</v>
      </c>
      <c r="AQ226" s="44">
        <v>110358</v>
      </c>
    </row>
    <row r="227" spans="1:43" s="40" customFormat="1" ht="12.75">
      <c r="A227" s="62" t="s">
        <v>342</v>
      </c>
      <c r="B227" s="63" t="s">
        <v>213</v>
      </c>
      <c r="C227" s="49">
        <v>1189</v>
      </c>
      <c r="D227" s="42">
        <v>73194</v>
      </c>
      <c r="E227" s="42">
        <v>6057</v>
      </c>
      <c r="F227" s="42">
        <v>0</v>
      </c>
      <c r="G227" s="42">
        <v>79251</v>
      </c>
      <c r="H227" s="73">
        <v>2518</v>
      </c>
      <c r="I227" s="42">
        <v>7553</v>
      </c>
      <c r="J227" s="42">
        <v>2225</v>
      </c>
      <c r="K227" s="42">
        <v>314</v>
      </c>
      <c r="L227" s="42">
        <v>4524</v>
      </c>
      <c r="M227" s="42">
        <v>10152</v>
      </c>
      <c r="N227" s="42">
        <v>5440</v>
      </c>
      <c r="O227" s="42">
        <v>491</v>
      </c>
      <c r="P227" s="42">
        <v>0</v>
      </c>
      <c r="Q227" s="42">
        <v>0</v>
      </c>
      <c r="R227" s="42">
        <v>0</v>
      </c>
      <c r="S227" s="44">
        <v>30699</v>
      </c>
      <c r="T227" s="42">
        <v>0</v>
      </c>
      <c r="U227" s="42">
        <v>0</v>
      </c>
      <c r="V227" s="42">
        <v>0</v>
      </c>
      <c r="W227" s="42">
        <v>407</v>
      </c>
      <c r="X227" s="42">
        <v>2038</v>
      </c>
      <c r="Y227" s="42">
        <v>8481</v>
      </c>
      <c r="Z227" s="42">
        <v>723</v>
      </c>
      <c r="AA227" s="42">
        <v>3277</v>
      </c>
      <c r="AB227" s="42">
        <v>1000</v>
      </c>
      <c r="AC227" s="42">
        <v>0</v>
      </c>
      <c r="AD227" s="47">
        <f aca="true" t="shared" si="12" ref="AD227:AD237">SUM(T227:AC227)</f>
        <v>15926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15519</v>
      </c>
      <c r="AK227" s="42">
        <v>0</v>
      </c>
      <c r="AL227" s="42">
        <v>0</v>
      </c>
      <c r="AM227" s="46">
        <v>128394</v>
      </c>
      <c r="AN227" s="42">
        <v>79251</v>
      </c>
      <c r="AO227" s="42">
        <v>13481</v>
      </c>
      <c r="AP227" s="42">
        <v>35662</v>
      </c>
      <c r="AQ227" s="44">
        <v>128394</v>
      </c>
    </row>
    <row r="228" spans="1:43" s="40" customFormat="1" ht="12.75">
      <c r="A228" s="62" t="s">
        <v>343</v>
      </c>
      <c r="B228" s="63" t="s">
        <v>204</v>
      </c>
      <c r="C228" s="49">
        <v>1104</v>
      </c>
      <c r="D228" s="42">
        <v>55810</v>
      </c>
      <c r="E228" s="42">
        <v>9587</v>
      </c>
      <c r="F228" s="42">
        <v>0</v>
      </c>
      <c r="G228" s="42">
        <v>65397</v>
      </c>
      <c r="H228" s="73">
        <v>1536</v>
      </c>
      <c r="I228" s="42">
        <v>13432</v>
      </c>
      <c r="J228" s="42">
        <v>2340</v>
      </c>
      <c r="K228" s="42">
        <v>0</v>
      </c>
      <c r="L228" s="42">
        <v>6699</v>
      </c>
      <c r="M228" s="42">
        <v>6407</v>
      </c>
      <c r="N228" s="42">
        <v>3546</v>
      </c>
      <c r="O228" s="42">
        <v>0</v>
      </c>
      <c r="P228" s="42">
        <v>0</v>
      </c>
      <c r="Q228" s="42">
        <v>0</v>
      </c>
      <c r="R228" s="42">
        <v>197</v>
      </c>
      <c r="S228" s="44">
        <v>32621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4895</v>
      </c>
      <c r="Z228" s="42">
        <v>306</v>
      </c>
      <c r="AA228" s="42">
        <v>1890</v>
      </c>
      <c r="AB228" s="42">
        <v>1500</v>
      </c>
      <c r="AC228" s="42">
        <v>0</v>
      </c>
      <c r="AD228" s="47">
        <f t="shared" si="12"/>
        <v>8591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8591</v>
      </c>
      <c r="AK228" s="42">
        <v>0</v>
      </c>
      <c r="AL228" s="42">
        <v>0</v>
      </c>
      <c r="AM228" s="46">
        <v>108145</v>
      </c>
      <c r="AN228" s="42">
        <v>65397</v>
      </c>
      <c r="AO228" s="42">
        <v>8591</v>
      </c>
      <c r="AP228" s="42">
        <v>34157</v>
      </c>
      <c r="AQ228" s="44">
        <v>108145</v>
      </c>
    </row>
    <row r="229" spans="1:43" s="40" customFormat="1" ht="12.75">
      <c r="A229" s="62" t="s">
        <v>344</v>
      </c>
      <c r="B229" s="63" t="s">
        <v>274</v>
      </c>
      <c r="C229" s="49">
        <v>1056</v>
      </c>
      <c r="D229" s="42">
        <v>73906</v>
      </c>
      <c r="E229" s="42">
        <v>5653</v>
      </c>
      <c r="F229" s="42">
        <v>0</v>
      </c>
      <c r="G229" s="42">
        <v>79559</v>
      </c>
      <c r="H229" s="73">
        <v>2189</v>
      </c>
      <c r="I229" s="42">
        <v>4680</v>
      </c>
      <c r="J229" s="42">
        <v>3409</v>
      </c>
      <c r="K229" s="42">
        <v>27</v>
      </c>
      <c r="L229" s="42">
        <v>4684</v>
      </c>
      <c r="M229" s="42">
        <v>7813</v>
      </c>
      <c r="N229" s="42">
        <v>8743</v>
      </c>
      <c r="O229" s="42">
        <v>0</v>
      </c>
      <c r="P229" s="42">
        <v>0</v>
      </c>
      <c r="Q229" s="42">
        <v>0</v>
      </c>
      <c r="R229" s="42">
        <v>119</v>
      </c>
      <c r="S229" s="44">
        <v>29475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7732</v>
      </c>
      <c r="Z229" s="42">
        <v>796</v>
      </c>
      <c r="AA229" s="42">
        <v>2150</v>
      </c>
      <c r="AB229" s="42">
        <v>1500</v>
      </c>
      <c r="AC229" s="42">
        <v>0</v>
      </c>
      <c r="AD229" s="47">
        <f t="shared" si="12"/>
        <v>12178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12178</v>
      </c>
      <c r="AK229" s="42">
        <v>0</v>
      </c>
      <c r="AL229" s="42">
        <v>0</v>
      </c>
      <c r="AM229" s="46">
        <v>123401</v>
      </c>
      <c r="AN229" s="42">
        <v>79559</v>
      </c>
      <c r="AO229" s="42">
        <v>12178</v>
      </c>
      <c r="AP229" s="42">
        <v>31664</v>
      </c>
      <c r="AQ229" s="44">
        <v>123401</v>
      </c>
    </row>
    <row r="230" spans="1:43" s="40" customFormat="1" ht="12.75">
      <c r="A230" s="62" t="s">
        <v>345</v>
      </c>
      <c r="B230" s="63" t="s">
        <v>62</v>
      </c>
      <c r="C230" s="49">
        <v>935</v>
      </c>
      <c r="D230" s="42">
        <v>51566</v>
      </c>
      <c r="E230" s="42">
        <v>3664</v>
      </c>
      <c r="F230" s="42">
        <v>0</v>
      </c>
      <c r="G230" s="42">
        <v>55230</v>
      </c>
      <c r="H230" s="73">
        <v>935</v>
      </c>
      <c r="I230" s="42">
        <v>200</v>
      </c>
      <c r="J230" s="42">
        <v>3884</v>
      </c>
      <c r="K230" s="42">
        <v>84</v>
      </c>
      <c r="L230" s="42">
        <v>4516</v>
      </c>
      <c r="M230" s="42">
        <v>7106</v>
      </c>
      <c r="N230" s="42">
        <v>3498</v>
      </c>
      <c r="O230" s="42">
        <v>0</v>
      </c>
      <c r="P230" s="42">
        <v>0</v>
      </c>
      <c r="Q230" s="42">
        <v>51000</v>
      </c>
      <c r="R230" s="42">
        <v>112</v>
      </c>
      <c r="S230" s="44">
        <v>70400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8997</v>
      </c>
      <c r="Z230" s="42">
        <v>543</v>
      </c>
      <c r="AA230" s="42">
        <v>3318</v>
      </c>
      <c r="AB230" s="42">
        <v>1500</v>
      </c>
      <c r="AC230" s="42">
        <v>0</v>
      </c>
      <c r="AD230" s="47">
        <f t="shared" si="12"/>
        <v>14358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14358</v>
      </c>
      <c r="AK230" s="42">
        <v>0</v>
      </c>
      <c r="AL230" s="42">
        <v>0</v>
      </c>
      <c r="AM230" s="46">
        <v>140923</v>
      </c>
      <c r="AN230" s="42">
        <v>55230</v>
      </c>
      <c r="AO230" s="42">
        <v>14358</v>
      </c>
      <c r="AP230" s="42">
        <v>71335</v>
      </c>
      <c r="AQ230" s="44">
        <v>140923</v>
      </c>
    </row>
    <row r="231" spans="1:43" s="40" customFormat="1" ht="12.75">
      <c r="A231" s="62" t="s">
        <v>346</v>
      </c>
      <c r="B231" s="63" t="s">
        <v>244</v>
      </c>
      <c r="C231" s="49">
        <v>927</v>
      </c>
      <c r="D231" s="42">
        <v>9252</v>
      </c>
      <c r="E231" s="42">
        <v>576</v>
      </c>
      <c r="F231" s="42">
        <v>0</v>
      </c>
      <c r="G231" s="42">
        <v>9828</v>
      </c>
      <c r="H231" s="73">
        <v>1685</v>
      </c>
      <c r="I231" s="42">
        <v>811</v>
      </c>
      <c r="J231" s="42">
        <v>1844</v>
      </c>
      <c r="K231" s="42">
        <v>0</v>
      </c>
      <c r="L231" s="42">
        <v>2693</v>
      </c>
      <c r="M231" s="42">
        <v>3600</v>
      </c>
      <c r="N231" s="42">
        <v>440</v>
      </c>
      <c r="O231" s="42">
        <v>0</v>
      </c>
      <c r="P231" s="42">
        <v>0</v>
      </c>
      <c r="Q231" s="42">
        <v>0</v>
      </c>
      <c r="R231" s="42">
        <v>0</v>
      </c>
      <c r="S231" s="44">
        <v>9388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942</v>
      </c>
      <c r="Z231" s="42">
        <v>0</v>
      </c>
      <c r="AA231" s="42">
        <v>0</v>
      </c>
      <c r="AB231" s="42">
        <v>0</v>
      </c>
      <c r="AC231" s="42">
        <v>0</v>
      </c>
      <c r="AD231" s="47">
        <f t="shared" si="12"/>
        <v>942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942</v>
      </c>
      <c r="AK231" s="42">
        <v>0</v>
      </c>
      <c r="AL231" s="42">
        <v>0</v>
      </c>
      <c r="AM231" s="46">
        <v>21843</v>
      </c>
      <c r="AN231" s="42">
        <v>9828</v>
      </c>
      <c r="AO231" s="42">
        <v>942</v>
      </c>
      <c r="AP231" s="42">
        <v>11073</v>
      </c>
      <c r="AQ231" s="44">
        <v>21843</v>
      </c>
    </row>
    <row r="232" spans="1:43" s="40" customFormat="1" ht="12.75">
      <c r="A232" s="62" t="s">
        <v>347</v>
      </c>
      <c r="B232" s="63" t="s">
        <v>222</v>
      </c>
      <c r="C232" s="49">
        <v>803</v>
      </c>
      <c r="D232" s="42">
        <v>17233</v>
      </c>
      <c r="E232" s="42">
        <v>1300</v>
      </c>
      <c r="F232" s="42">
        <v>0</v>
      </c>
      <c r="G232" s="42">
        <v>18533</v>
      </c>
      <c r="H232" s="73">
        <v>605</v>
      </c>
      <c r="I232" s="42">
        <v>257</v>
      </c>
      <c r="J232" s="42">
        <v>1849</v>
      </c>
      <c r="K232" s="42">
        <v>140</v>
      </c>
      <c r="L232" s="42">
        <v>595</v>
      </c>
      <c r="M232" s="42">
        <v>0</v>
      </c>
      <c r="N232" s="42">
        <v>0</v>
      </c>
      <c r="O232" s="42">
        <v>1112</v>
      </c>
      <c r="P232" s="42">
        <v>0</v>
      </c>
      <c r="Q232" s="42">
        <v>0</v>
      </c>
      <c r="R232" s="42">
        <v>0</v>
      </c>
      <c r="S232" s="44">
        <v>3953</v>
      </c>
      <c r="T232" s="42">
        <v>0</v>
      </c>
      <c r="U232" s="42">
        <v>0</v>
      </c>
      <c r="V232" s="42">
        <v>0</v>
      </c>
      <c r="W232" s="42">
        <v>448</v>
      </c>
      <c r="X232" s="42">
        <v>0</v>
      </c>
      <c r="Y232" s="42">
        <v>4984</v>
      </c>
      <c r="Z232" s="42">
        <v>444</v>
      </c>
      <c r="AA232" s="42">
        <v>0</v>
      </c>
      <c r="AB232" s="42">
        <v>0</v>
      </c>
      <c r="AC232" s="42">
        <v>0</v>
      </c>
      <c r="AD232" s="47">
        <f t="shared" si="12"/>
        <v>5876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5428</v>
      </c>
      <c r="AK232" s="42">
        <v>0</v>
      </c>
      <c r="AL232" s="42">
        <v>0</v>
      </c>
      <c r="AM232" s="46">
        <v>28967</v>
      </c>
      <c r="AN232" s="42">
        <v>18533</v>
      </c>
      <c r="AO232" s="42">
        <v>5428</v>
      </c>
      <c r="AP232" s="42">
        <v>5006</v>
      </c>
      <c r="AQ232" s="44">
        <v>28967</v>
      </c>
    </row>
    <row r="233" spans="1:43" s="40" customFormat="1" ht="12.75">
      <c r="A233" s="62" t="s">
        <v>348</v>
      </c>
      <c r="B233" s="63" t="s">
        <v>70</v>
      </c>
      <c r="C233" s="49">
        <v>790</v>
      </c>
      <c r="D233" s="42">
        <v>9493</v>
      </c>
      <c r="E233" s="42">
        <v>700</v>
      </c>
      <c r="F233" s="42">
        <v>300</v>
      </c>
      <c r="G233" s="42">
        <v>10493</v>
      </c>
      <c r="H233" s="73">
        <v>1118</v>
      </c>
      <c r="I233" s="42">
        <v>970</v>
      </c>
      <c r="J233" s="42">
        <v>780</v>
      </c>
      <c r="K233" s="42">
        <v>250</v>
      </c>
      <c r="L233" s="42">
        <v>1700</v>
      </c>
      <c r="M233" s="42">
        <v>4250</v>
      </c>
      <c r="N233" s="42">
        <v>500</v>
      </c>
      <c r="O233" s="42">
        <v>0</v>
      </c>
      <c r="P233" s="42">
        <v>0</v>
      </c>
      <c r="Q233" s="42">
        <v>0</v>
      </c>
      <c r="R233" s="42">
        <v>1400</v>
      </c>
      <c r="S233" s="44">
        <v>9850</v>
      </c>
      <c r="T233" s="42">
        <v>0</v>
      </c>
      <c r="U233" s="42">
        <v>0</v>
      </c>
      <c r="V233" s="42">
        <v>0</v>
      </c>
      <c r="W233" s="42">
        <v>1684</v>
      </c>
      <c r="X233" s="42">
        <v>0</v>
      </c>
      <c r="Y233" s="42">
        <v>3616</v>
      </c>
      <c r="Z233" s="42">
        <v>165</v>
      </c>
      <c r="AA233" s="42">
        <v>0</v>
      </c>
      <c r="AB233" s="42">
        <v>1500</v>
      </c>
      <c r="AC233" s="42">
        <v>0</v>
      </c>
      <c r="AD233" s="47">
        <f t="shared" si="12"/>
        <v>6965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5281</v>
      </c>
      <c r="AK233" s="42">
        <v>0</v>
      </c>
      <c r="AL233" s="42">
        <v>0</v>
      </c>
      <c r="AM233" s="46">
        <v>28426</v>
      </c>
      <c r="AN233" s="42">
        <v>10193</v>
      </c>
      <c r="AO233" s="42">
        <v>5281</v>
      </c>
      <c r="AP233" s="42">
        <v>12952</v>
      </c>
      <c r="AQ233" s="44">
        <v>28426</v>
      </c>
    </row>
    <row r="234" spans="1:43" s="40" customFormat="1" ht="12.75">
      <c r="A234" s="62" t="s">
        <v>349</v>
      </c>
      <c r="B234" s="63" t="s">
        <v>144</v>
      </c>
      <c r="C234" s="49">
        <v>789</v>
      </c>
      <c r="D234" s="43">
        <v>65354</v>
      </c>
      <c r="E234" s="43">
        <v>16954</v>
      </c>
      <c r="F234" s="43">
        <v>0</v>
      </c>
      <c r="G234" s="43">
        <v>82308</v>
      </c>
      <c r="H234" s="75">
        <v>6548</v>
      </c>
      <c r="I234" s="43">
        <v>7290</v>
      </c>
      <c r="J234" s="43">
        <v>12530</v>
      </c>
      <c r="K234" s="43">
        <v>604</v>
      </c>
      <c r="L234" s="43">
        <v>8093</v>
      </c>
      <c r="M234" s="43">
        <v>13301</v>
      </c>
      <c r="N234" s="43">
        <v>7962</v>
      </c>
      <c r="O234" s="43">
        <v>0</v>
      </c>
      <c r="P234" s="43">
        <v>0</v>
      </c>
      <c r="Q234" s="43">
        <v>0</v>
      </c>
      <c r="R234" s="43">
        <v>10471</v>
      </c>
      <c r="S234" s="45">
        <v>60251</v>
      </c>
      <c r="T234" s="43">
        <v>0</v>
      </c>
      <c r="U234" s="43">
        <v>0</v>
      </c>
      <c r="V234" s="43">
        <v>0</v>
      </c>
      <c r="W234" s="43">
        <v>2241</v>
      </c>
      <c r="X234" s="43">
        <v>0</v>
      </c>
      <c r="Y234" s="43">
        <v>4943</v>
      </c>
      <c r="Z234" s="43">
        <v>1425</v>
      </c>
      <c r="AA234" s="43">
        <v>2216</v>
      </c>
      <c r="AB234" s="43">
        <v>1500</v>
      </c>
      <c r="AC234" s="43">
        <v>0</v>
      </c>
      <c r="AD234" s="47">
        <f t="shared" si="12"/>
        <v>12325</v>
      </c>
      <c r="AE234" s="43" t="s">
        <v>403</v>
      </c>
      <c r="AF234" s="43" t="s">
        <v>403</v>
      </c>
      <c r="AG234" s="43" t="s">
        <v>403</v>
      </c>
      <c r="AH234" s="43" t="s">
        <v>403</v>
      </c>
      <c r="AI234" s="43" t="s">
        <v>403</v>
      </c>
      <c r="AJ234" s="43">
        <v>10084</v>
      </c>
      <c r="AK234" s="43">
        <v>0</v>
      </c>
      <c r="AL234" s="43" t="s">
        <v>403</v>
      </c>
      <c r="AM234" s="48">
        <v>161432</v>
      </c>
      <c r="AN234" s="43">
        <v>82308</v>
      </c>
      <c r="AO234" s="43">
        <v>10084</v>
      </c>
      <c r="AP234" s="43">
        <v>69040</v>
      </c>
      <c r="AQ234" s="45">
        <v>161432</v>
      </c>
    </row>
    <row r="235" spans="1:43" s="40" customFormat="1" ht="12.75">
      <c r="A235" s="62" t="s">
        <v>350</v>
      </c>
      <c r="B235" s="63" t="s">
        <v>253</v>
      </c>
      <c r="C235" s="49">
        <v>756</v>
      </c>
      <c r="D235" s="42">
        <v>27167</v>
      </c>
      <c r="E235" s="42">
        <v>2065</v>
      </c>
      <c r="F235" s="42">
        <v>0</v>
      </c>
      <c r="G235" s="42">
        <v>29232</v>
      </c>
      <c r="H235" s="73">
        <v>1916</v>
      </c>
      <c r="I235" s="42">
        <v>796</v>
      </c>
      <c r="J235" s="42">
        <v>1132</v>
      </c>
      <c r="K235" s="42">
        <v>50</v>
      </c>
      <c r="L235" s="42">
        <v>2838</v>
      </c>
      <c r="M235" s="42">
        <v>3490</v>
      </c>
      <c r="N235" s="42">
        <v>17247</v>
      </c>
      <c r="O235" s="42">
        <v>3213</v>
      </c>
      <c r="P235" s="42">
        <v>0</v>
      </c>
      <c r="Q235" s="42">
        <v>0</v>
      </c>
      <c r="R235" s="42">
        <v>100</v>
      </c>
      <c r="S235" s="44">
        <v>28866</v>
      </c>
      <c r="T235" s="42">
        <v>0</v>
      </c>
      <c r="U235" s="42">
        <v>0</v>
      </c>
      <c r="V235" s="42">
        <v>0</v>
      </c>
      <c r="W235" s="42">
        <v>603</v>
      </c>
      <c r="X235" s="42">
        <v>0</v>
      </c>
      <c r="Y235" s="42">
        <v>4912</v>
      </c>
      <c r="Z235" s="42">
        <v>309</v>
      </c>
      <c r="AA235" s="42">
        <v>351</v>
      </c>
      <c r="AB235" s="42">
        <v>1500</v>
      </c>
      <c r="AC235" s="42">
        <v>0</v>
      </c>
      <c r="AD235" s="47">
        <f t="shared" si="12"/>
        <v>7675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7072</v>
      </c>
      <c r="AK235" s="42">
        <v>0</v>
      </c>
      <c r="AL235" s="42">
        <v>0</v>
      </c>
      <c r="AM235" s="46">
        <v>67689</v>
      </c>
      <c r="AN235" s="42">
        <v>29232</v>
      </c>
      <c r="AO235" s="42">
        <v>7072</v>
      </c>
      <c r="AP235" s="42">
        <v>31385</v>
      </c>
      <c r="AQ235" s="44">
        <v>67689</v>
      </c>
    </row>
    <row r="236" spans="1:43" s="40" customFormat="1" ht="12.75">
      <c r="A236" s="62" t="s">
        <v>351</v>
      </c>
      <c r="B236" s="63" t="s">
        <v>111</v>
      </c>
      <c r="C236" s="49">
        <v>596</v>
      </c>
      <c r="D236" s="42">
        <v>4740</v>
      </c>
      <c r="E236" s="42">
        <v>363</v>
      </c>
      <c r="F236" s="42">
        <v>0</v>
      </c>
      <c r="G236" s="42">
        <v>5103</v>
      </c>
      <c r="H236" s="73">
        <v>0</v>
      </c>
      <c r="I236" s="42">
        <v>0</v>
      </c>
      <c r="J236" s="42">
        <v>20</v>
      </c>
      <c r="K236" s="42">
        <v>0</v>
      </c>
      <c r="L236" s="42">
        <v>187</v>
      </c>
      <c r="M236" s="42">
        <v>407</v>
      </c>
      <c r="N236" s="42">
        <v>0</v>
      </c>
      <c r="O236" s="42">
        <v>1800</v>
      </c>
      <c r="P236" s="42">
        <v>0</v>
      </c>
      <c r="Q236" s="42">
        <v>0</v>
      </c>
      <c r="R236" s="42">
        <v>0</v>
      </c>
      <c r="S236" s="44">
        <v>2414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1508</v>
      </c>
      <c r="Z236" s="42">
        <v>0</v>
      </c>
      <c r="AA236" s="42">
        <v>0</v>
      </c>
      <c r="AB236" s="42">
        <v>0</v>
      </c>
      <c r="AC236" s="42">
        <v>0</v>
      </c>
      <c r="AD236" s="47">
        <f t="shared" si="12"/>
        <v>1508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1508</v>
      </c>
      <c r="AK236" s="42">
        <v>0</v>
      </c>
      <c r="AL236" s="42">
        <v>0</v>
      </c>
      <c r="AM236" s="46">
        <v>9025</v>
      </c>
      <c r="AN236" s="42">
        <v>5103</v>
      </c>
      <c r="AO236" s="42">
        <v>1508</v>
      </c>
      <c r="AP236" s="42">
        <v>2414</v>
      </c>
      <c r="AQ236" s="44">
        <v>9025</v>
      </c>
    </row>
    <row r="237" spans="1:43" s="40" customFormat="1" ht="12.75">
      <c r="A237" s="62" t="s">
        <v>352</v>
      </c>
      <c r="B237" s="63" t="s">
        <v>274</v>
      </c>
      <c r="C237" s="49">
        <v>542</v>
      </c>
      <c r="D237" s="42">
        <v>19906</v>
      </c>
      <c r="E237" s="42">
        <v>1547</v>
      </c>
      <c r="F237" s="42">
        <v>0</v>
      </c>
      <c r="G237" s="42">
        <v>21453</v>
      </c>
      <c r="H237" s="73">
        <v>1335</v>
      </c>
      <c r="I237" s="42">
        <v>3357</v>
      </c>
      <c r="J237" s="42">
        <v>2265</v>
      </c>
      <c r="K237" s="42">
        <v>0</v>
      </c>
      <c r="L237" s="42">
        <v>3761</v>
      </c>
      <c r="M237" s="42">
        <v>3310</v>
      </c>
      <c r="N237" s="42">
        <v>3611</v>
      </c>
      <c r="O237" s="42">
        <v>0</v>
      </c>
      <c r="P237" s="42">
        <v>0</v>
      </c>
      <c r="Q237" s="42">
        <v>0</v>
      </c>
      <c r="R237" s="42">
        <v>0</v>
      </c>
      <c r="S237" s="44">
        <v>16304</v>
      </c>
      <c r="T237" s="42">
        <v>0</v>
      </c>
      <c r="U237" s="42">
        <v>10154</v>
      </c>
      <c r="V237" s="42">
        <v>0</v>
      </c>
      <c r="W237" s="42">
        <v>423</v>
      </c>
      <c r="X237" s="42">
        <v>0</v>
      </c>
      <c r="Y237" s="42">
        <v>4263</v>
      </c>
      <c r="Z237" s="42">
        <v>331</v>
      </c>
      <c r="AA237" s="42">
        <v>2360</v>
      </c>
      <c r="AB237" s="42">
        <v>0</v>
      </c>
      <c r="AC237" s="42">
        <v>0</v>
      </c>
      <c r="AD237" s="47">
        <f t="shared" si="12"/>
        <v>17531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6954</v>
      </c>
      <c r="AK237" s="42">
        <v>0</v>
      </c>
      <c r="AL237" s="42">
        <v>0</v>
      </c>
      <c r="AM237" s="46">
        <v>56623</v>
      </c>
      <c r="AN237" s="42">
        <v>21453</v>
      </c>
      <c r="AO237" s="42">
        <v>6954</v>
      </c>
      <c r="AP237" s="42">
        <v>28216</v>
      </c>
      <c r="AQ237" s="44">
        <v>56623</v>
      </c>
    </row>
    <row r="238" spans="1:43" s="40" customFormat="1" ht="12.75">
      <c r="A238" s="62" t="s">
        <v>353</v>
      </c>
      <c r="B238" s="63" t="s">
        <v>274</v>
      </c>
      <c r="C238" s="49">
        <v>181</v>
      </c>
      <c r="D238" s="42">
        <v>3592</v>
      </c>
      <c r="E238" s="42">
        <v>550</v>
      </c>
      <c r="F238" s="42">
        <v>0</v>
      </c>
      <c r="G238" s="42">
        <v>4142</v>
      </c>
      <c r="H238" s="73">
        <v>2645</v>
      </c>
      <c r="I238" s="42">
        <v>400</v>
      </c>
      <c r="J238" s="42">
        <v>751</v>
      </c>
      <c r="K238" s="42">
        <v>83</v>
      </c>
      <c r="L238" s="42">
        <v>566</v>
      </c>
      <c r="M238" s="42">
        <v>2571</v>
      </c>
      <c r="N238" s="42">
        <v>4894</v>
      </c>
      <c r="O238" s="42">
        <v>0</v>
      </c>
      <c r="P238" s="42">
        <v>0</v>
      </c>
      <c r="Q238" s="42">
        <v>0</v>
      </c>
      <c r="R238" s="42">
        <v>0</v>
      </c>
      <c r="S238" s="44">
        <v>9265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625</v>
      </c>
      <c r="Z238" s="42">
        <v>0</v>
      </c>
      <c r="AA238" s="42">
        <v>0</v>
      </c>
      <c r="AB238" s="42">
        <v>0</v>
      </c>
      <c r="AC238" s="42">
        <v>0</v>
      </c>
      <c r="AD238" s="47">
        <v>1009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625</v>
      </c>
      <c r="AK238" s="42">
        <v>0</v>
      </c>
      <c r="AL238" s="42">
        <v>0</v>
      </c>
      <c r="AM238" s="46">
        <v>16677</v>
      </c>
      <c r="AN238" s="42">
        <v>4142</v>
      </c>
      <c r="AO238" s="42">
        <v>625</v>
      </c>
      <c r="AP238" s="42">
        <v>11910</v>
      </c>
      <c r="AQ238" s="44">
        <v>16677</v>
      </c>
    </row>
    <row r="239" spans="8:43" ht="15">
      <c r="H239" s="76"/>
      <c r="S239" s="50"/>
      <c r="AD239" s="50"/>
      <c r="AM239" s="50"/>
      <c r="AQ239" s="50"/>
    </row>
    <row r="240" spans="8:43" ht="12" customHeight="1">
      <c r="H240" s="76"/>
      <c r="S240" s="50"/>
      <c r="AD240" s="50"/>
      <c r="AM240" s="50"/>
      <c r="AQ240" s="50"/>
    </row>
    <row r="241" spans="8:43" ht="15">
      <c r="H241" s="76"/>
      <c r="S241" s="50"/>
      <c r="AD241" s="50"/>
      <c r="AM241" s="50"/>
      <c r="AQ241" s="50"/>
    </row>
    <row r="242" spans="8:43" ht="15">
      <c r="H242" s="76"/>
      <c r="S242" s="50"/>
      <c r="AD242" s="50"/>
      <c r="AM242" s="50"/>
      <c r="AQ242" s="50"/>
    </row>
    <row r="243" spans="8:43" ht="15">
      <c r="H243" s="76"/>
      <c r="S243" s="50"/>
      <c r="AD243" s="50"/>
      <c r="AM243" s="50"/>
      <c r="AQ243" s="50"/>
    </row>
    <row r="244" spans="8:43" ht="15">
      <c r="H244" s="76"/>
      <c r="S244" s="50"/>
      <c r="AD244" s="50"/>
      <c r="AM244" s="50"/>
      <c r="AQ244" s="50"/>
    </row>
    <row r="245" spans="8:43" ht="15">
      <c r="H245" s="76"/>
      <c r="S245" s="50"/>
      <c r="AD245" s="50"/>
      <c r="AM245" s="50"/>
      <c r="AQ245" s="50"/>
    </row>
    <row r="246" spans="8:43" ht="15">
      <c r="H246" s="76"/>
      <c r="S246" s="50"/>
      <c r="AD246" s="50"/>
      <c r="AM246" s="50"/>
      <c r="AQ246" s="50"/>
    </row>
    <row r="247" spans="8:43" ht="15">
      <c r="H247" s="76"/>
      <c r="S247" s="50"/>
      <c r="AD247" s="50"/>
      <c r="AM247" s="50"/>
      <c r="AQ247" s="50"/>
    </row>
    <row r="248" spans="8:43" ht="15">
      <c r="H248" s="76"/>
      <c r="S248" s="50"/>
      <c r="AD248" s="50"/>
      <c r="AM248" s="50"/>
      <c r="AQ248" s="50"/>
    </row>
    <row r="249" spans="8:43" ht="15">
      <c r="H249" s="76"/>
      <c r="S249" s="50"/>
      <c r="AD249" s="50"/>
      <c r="AM249" s="50"/>
      <c r="AQ249" s="50"/>
    </row>
    <row r="250" spans="8:43" ht="15">
      <c r="H250" s="76"/>
      <c r="S250" s="50"/>
      <c r="AD250" s="50"/>
      <c r="AM250" s="50"/>
      <c r="AQ250" s="50"/>
    </row>
    <row r="251" spans="8:43" ht="15">
      <c r="H251" s="76"/>
      <c r="S251" s="50"/>
      <c r="AD251" s="50"/>
      <c r="AM251" s="50"/>
      <c r="AQ251" s="50"/>
    </row>
    <row r="252" spans="8:43" ht="15">
      <c r="H252" s="76"/>
      <c r="S252" s="50"/>
      <c r="AD252" s="50"/>
      <c r="AM252" s="50"/>
      <c r="AQ252" s="50"/>
    </row>
    <row r="253" spans="8:43" ht="15">
      <c r="H253" s="76"/>
      <c r="S253" s="50"/>
      <c r="AD253" s="50"/>
      <c r="AM253" s="50"/>
      <c r="AQ253" s="50"/>
    </row>
    <row r="254" spans="8:43" ht="15">
      <c r="H254" s="76"/>
      <c r="S254" s="50"/>
      <c r="AD254" s="50"/>
      <c r="AM254" s="50"/>
      <c r="AQ254" s="50"/>
    </row>
    <row r="255" spans="8:43" ht="15">
      <c r="H255" s="76"/>
      <c r="S255" s="50"/>
      <c r="AD255" s="50"/>
      <c r="AM255" s="50"/>
      <c r="AQ255" s="50"/>
    </row>
    <row r="256" spans="8:43" ht="15">
      <c r="H256" s="76"/>
      <c r="S256" s="50"/>
      <c r="AD256" s="50"/>
      <c r="AM256" s="50"/>
      <c r="AQ256" s="50"/>
    </row>
    <row r="257" spans="8:43" ht="15">
      <c r="H257" s="76"/>
      <c r="S257" s="50"/>
      <c r="AD257" s="50"/>
      <c r="AM257" s="50"/>
      <c r="AQ257" s="50"/>
    </row>
    <row r="258" spans="8:43" ht="15">
      <c r="H258" s="76"/>
      <c r="S258" s="50"/>
      <c r="AD258" s="50"/>
      <c r="AM258" s="50"/>
      <c r="AQ258" s="50"/>
    </row>
    <row r="259" spans="8:43" ht="15">
      <c r="H259" s="76"/>
      <c r="S259" s="50"/>
      <c r="AD259" s="50"/>
      <c r="AM259" s="50"/>
      <c r="AQ259" s="50"/>
    </row>
    <row r="260" spans="8:43" ht="15">
      <c r="H260" s="76"/>
      <c r="S260" s="50"/>
      <c r="AD260" s="50"/>
      <c r="AM260" s="50"/>
      <c r="AQ260" s="50"/>
    </row>
    <row r="261" spans="8:43" ht="15">
      <c r="H261" s="76"/>
      <c r="S261" s="50"/>
      <c r="AD261" s="50"/>
      <c r="AM261" s="50"/>
      <c r="AQ261" s="50"/>
    </row>
    <row r="262" spans="8:43" ht="15">
      <c r="H262" s="76"/>
      <c r="S262" s="50"/>
      <c r="AD262" s="50"/>
      <c r="AM262" s="50"/>
      <c r="AQ262" s="50"/>
    </row>
    <row r="263" spans="8:43" ht="15">
      <c r="H263" s="76"/>
      <c r="S263" s="50"/>
      <c r="AD263" s="50"/>
      <c r="AM263" s="50"/>
      <c r="AQ263" s="50"/>
    </row>
    <row r="264" spans="8:43" ht="15">
      <c r="H264" s="76"/>
      <c r="S264" s="50"/>
      <c r="AD264" s="50"/>
      <c r="AM264" s="50"/>
      <c r="AQ264" s="50"/>
    </row>
    <row r="265" spans="8:43" ht="15">
      <c r="H265" s="76"/>
      <c r="S265" s="50"/>
      <c r="AD265" s="50"/>
      <c r="AM265" s="50"/>
      <c r="AQ265" s="50"/>
    </row>
    <row r="266" spans="8:43" ht="15">
      <c r="H266" s="76"/>
      <c r="S266" s="50"/>
      <c r="AD266" s="50"/>
      <c r="AM266" s="50"/>
      <c r="AQ266" s="50"/>
    </row>
    <row r="267" spans="8:43" ht="15">
      <c r="H267" s="76"/>
      <c r="S267" s="50"/>
      <c r="AD267" s="50"/>
      <c r="AM267" s="50"/>
      <c r="AQ267" s="50"/>
    </row>
    <row r="268" spans="8:43" ht="15">
      <c r="H268" s="76"/>
      <c r="S268" s="50"/>
      <c r="AD268" s="50"/>
      <c r="AM268" s="50"/>
      <c r="AQ268" s="50"/>
    </row>
    <row r="269" spans="8:43" ht="15">
      <c r="H269" s="76"/>
      <c r="S269" s="50"/>
      <c r="AD269" s="50"/>
      <c r="AM269" s="50"/>
      <c r="AQ269" s="50"/>
    </row>
    <row r="270" spans="8:43" ht="15">
      <c r="H270" s="76"/>
      <c r="S270" s="50"/>
      <c r="AD270" s="50"/>
      <c r="AM270" s="50"/>
      <c r="AQ270" s="50"/>
    </row>
    <row r="271" spans="8:43" ht="15">
      <c r="H271" s="76"/>
      <c r="S271" s="50"/>
      <c r="AD271" s="50"/>
      <c r="AM271" s="50"/>
      <c r="AQ271" s="50"/>
    </row>
    <row r="272" spans="8:43" ht="15">
      <c r="H272" s="76"/>
      <c r="S272" s="50"/>
      <c r="AD272" s="50"/>
      <c r="AM272" s="50"/>
      <c r="AQ272" s="50"/>
    </row>
    <row r="273" spans="8:43" ht="15">
      <c r="H273" s="76"/>
      <c r="S273" s="50"/>
      <c r="AD273" s="50"/>
      <c r="AM273" s="50"/>
      <c r="AQ273" s="50"/>
    </row>
    <row r="274" spans="8:43" ht="15">
      <c r="H274" s="76"/>
      <c r="S274" s="50"/>
      <c r="AD274" s="50"/>
      <c r="AM274" s="50"/>
      <c r="AQ274" s="50"/>
    </row>
    <row r="275" spans="8:43" ht="15">
      <c r="H275" s="76"/>
      <c r="S275" s="50"/>
      <c r="AD275" s="50"/>
      <c r="AM275" s="50"/>
      <c r="AQ275" s="50"/>
    </row>
    <row r="276" spans="8:43" ht="15">
      <c r="H276" s="76"/>
      <c r="S276" s="50"/>
      <c r="AD276" s="50"/>
      <c r="AM276" s="50"/>
      <c r="AQ276" s="50"/>
    </row>
    <row r="277" spans="8:43" ht="15">
      <c r="H277" s="76"/>
      <c r="S277" s="50"/>
      <c r="AD277" s="50"/>
      <c r="AM277" s="50"/>
      <c r="AQ277" s="50"/>
    </row>
    <row r="278" spans="8:43" ht="15">
      <c r="H278" s="76"/>
      <c r="S278" s="50"/>
      <c r="AD278" s="50"/>
      <c r="AM278" s="50"/>
      <c r="AQ278" s="50"/>
    </row>
    <row r="279" spans="8:43" ht="15">
      <c r="H279" s="76"/>
      <c r="S279" s="50"/>
      <c r="AD279" s="50"/>
      <c r="AM279" s="50"/>
      <c r="AQ279" s="50"/>
    </row>
    <row r="280" spans="8:43" ht="15">
      <c r="H280" s="76"/>
      <c r="S280" s="50"/>
      <c r="AD280" s="50"/>
      <c r="AM280" s="50"/>
      <c r="AQ280" s="50"/>
    </row>
    <row r="281" spans="8:43" ht="15">
      <c r="H281" s="76"/>
      <c r="S281" s="50"/>
      <c r="AD281" s="50"/>
      <c r="AM281" s="50"/>
      <c r="AQ281" s="50"/>
    </row>
    <row r="282" spans="8:43" ht="15">
      <c r="H282" s="76"/>
      <c r="S282" s="50"/>
      <c r="AD282" s="50"/>
      <c r="AM282" s="50"/>
      <c r="AQ282" s="50"/>
    </row>
    <row r="283" spans="8:43" ht="15">
      <c r="H283" s="76"/>
      <c r="S283" s="50"/>
      <c r="AD283" s="50"/>
      <c r="AM283" s="50"/>
      <c r="AQ283" s="50"/>
    </row>
    <row r="284" spans="8:43" ht="15">
      <c r="H284" s="76"/>
      <c r="S284" s="50"/>
      <c r="AD284" s="50"/>
      <c r="AM284" s="50"/>
      <c r="AQ284" s="50"/>
    </row>
    <row r="285" spans="8:43" ht="15">
      <c r="H285" s="76"/>
      <c r="S285" s="50"/>
      <c r="AD285" s="50"/>
      <c r="AM285" s="50"/>
      <c r="AQ285" s="50"/>
    </row>
    <row r="286" spans="8:43" ht="15">
      <c r="H286" s="76"/>
      <c r="S286" s="50"/>
      <c r="AD286" s="50"/>
      <c r="AM286" s="50"/>
      <c r="AQ286" s="50"/>
    </row>
    <row r="287" spans="8:43" ht="15">
      <c r="H287" s="76"/>
      <c r="S287" s="50"/>
      <c r="AD287" s="50"/>
      <c r="AM287" s="50"/>
      <c r="AQ287" s="50"/>
    </row>
    <row r="288" spans="8:43" ht="15">
      <c r="H288" s="76"/>
      <c r="S288" s="50"/>
      <c r="AD288" s="50"/>
      <c r="AM288" s="50"/>
      <c r="AQ288" s="50"/>
    </row>
    <row r="289" spans="8:43" ht="15">
      <c r="H289" s="76"/>
      <c r="S289" s="50"/>
      <c r="AD289" s="50"/>
      <c r="AM289" s="50"/>
      <c r="AQ289" s="50"/>
    </row>
    <row r="290" spans="8:43" ht="15">
      <c r="H290" s="76"/>
      <c r="S290" s="50"/>
      <c r="AD290" s="50"/>
      <c r="AM290" s="50"/>
      <c r="AQ290" s="50"/>
    </row>
    <row r="291" spans="8:43" ht="15">
      <c r="H291" s="76"/>
      <c r="S291" s="50"/>
      <c r="AD291" s="50"/>
      <c r="AM291" s="50"/>
      <c r="AQ291" s="50"/>
    </row>
    <row r="292" spans="8:43" ht="15">
      <c r="H292" s="76"/>
      <c r="S292" s="50"/>
      <c r="AD292" s="50"/>
      <c r="AM292" s="50"/>
      <c r="AQ292" s="50"/>
    </row>
    <row r="293" spans="8:43" ht="15">
      <c r="H293" s="76"/>
      <c r="S293" s="50"/>
      <c r="AD293" s="50"/>
      <c r="AM293" s="50"/>
      <c r="AQ293" s="50"/>
    </row>
    <row r="294" spans="8:43" ht="15">
      <c r="H294" s="76"/>
      <c r="S294" s="50"/>
      <c r="AD294" s="50"/>
      <c r="AM294" s="50"/>
      <c r="AQ294" s="50"/>
    </row>
    <row r="295" spans="8:43" ht="15">
      <c r="H295" s="76"/>
      <c r="S295" s="50"/>
      <c r="AD295" s="50"/>
      <c r="AM295" s="50"/>
      <c r="AQ295" s="50"/>
    </row>
    <row r="296" spans="8:43" ht="15">
      <c r="H296" s="76"/>
      <c r="S296" s="50"/>
      <c r="AD296" s="50"/>
      <c r="AM296" s="50"/>
      <c r="AQ296" s="50"/>
    </row>
    <row r="297" spans="8:43" ht="15">
      <c r="H297" s="76"/>
      <c r="S297" s="50"/>
      <c r="AD297" s="50"/>
      <c r="AM297" s="50"/>
      <c r="AQ297" s="50"/>
    </row>
    <row r="298" spans="8:43" ht="15">
      <c r="H298" s="76"/>
      <c r="S298" s="50"/>
      <c r="AD298" s="50"/>
      <c r="AM298" s="50"/>
      <c r="AQ298" s="50"/>
    </row>
    <row r="299" spans="8:43" ht="15">
      <c r="H299" s="76"/>
      <c r="S299" s="50"/>
      <c r="AD299" s="50"/>
      <c r="AM299" s="50"/>
      <c r="AQ299" s="50"/>
    </row>
    <row r="300" spans="8:43" ht="15">
      <c r="H300" s="76"/>
      <c r="S300" s="50"/>
      <c r="AD300" s="50"/>
      <c r="AM300" s="50"/>
      <c r="AQ300" s="50"/>
    </row>
    <row r="301" spans="8:43" ht="15">
      <c r="H301" s="76"/>
      <c r="S301" s="50"/>
      <c r="AD301" s="50"/>
      <c r="AM301" s="50"/>
      <c r="AQ301" s="50"/>
    </row>
    <row r="302" spans="8:43" ht="15">
      <c r="H302" s="76"/>
      <c r="S302" s="50"/>
      <c r="AD302" s="50"/>
      <c r="AM302" s="50"/>
      <c r="AQ302" s="50"/>
    </row>
    <row r="303" spans="8:43" ht="15">
      <c r="H303" s="76"/>
      <c r="S303" s="50"/>
      <c r="AD303" s="50"/>
      <c r="AM303" s="50"/>
      <c r="AQ303" s="50"/>
    </row>
    <row r="304" spans="8:43" ht="15">
      <c r="H304" s="76"/>
      <c r="S304" s="50"/>
      <c r="AD304" s="50"/>
      <c r="AM304" s="50"/>
      <c r="AQ304" s="50"/>
    </row>
    <row r="305" spans="8:43" ht="15">
      <c r="H305" s="76"/>
      <c r="S305" s="50"/>
      <c r="AD305" s="50"/>
      <c r="AM305" s="50"/>
      <c r="AQ305" s="50"/>
    </row>
    <row r="306" spans="8:43" ht="15">
      <c r="H306" s="76"/>
      <c r="S306" s="50"/>
      <c r="AD306" s="50"/>
      <c r="AM306" s="50"/>
      <c r="AQ306" s="50"/>
    </row>
    <row r="307" spans="8:43" ht="15">
      <c r="H307" s="76"/>
      <c r="S307" s="50"/>
      <c r="AD307" s="50"/>
      <c r="AM307" s="50"/>
      <c r="AQ307" s="50"/>
    </row>
    <row r="308" spans="8:43" ht="15">
      <c r="H308" s="76"/>
      <c r="S308" s="50"/>
      <c r="AD308" s="50"/>
      <c r="AM308" s="50"/>
      <c r="AQ308" s="50"/>
    </row>
    <row r="309" spans="8:43" ht="15">
      <c r="H309" s="76"/>
      <c r="S309" s="50"/>
      <c r="AD309" s="50"/>
      <c r="AM309" s="50"/>
      <c r="AQ309" s="50"/>
    </row>
    <row r="310" spans="8:43" ht="15">
      <c r="H310" s="76"/>
      <c r="S310" s="50"/>
      <c r="AD310" s="50"/>
      <c r="AM310" s="50"/>
      <c r="AQ310" s="50"/>
    </row>
    <row r="311" spans="8:43" ht="15">
      <c r="H311" s="76"/>
      <c r="S311" s="50"/>
      <c r="AD311" s="50"/>
      <c r="AM311" s="50"/>
      <c r="AQ311" s="50"/>
    </row>
    <row r="312" spans="8:43" ht="15">
      <c r="H312" s="76"/>
      <c r="S312" s="50"/>
      <c r="AD312" s="50"/>
      <c r="AM312" s="50"/>
      <c r="AQ312" s="50"/>
    </row>
    <row r="313" spans="8:43" ht="15">
      <c r="H313" s="76"/>
      <c r="S313" s="50"/>
      <c r="AD313" s="50"/>
      <c r="AM313" s="50"/>
      <c r="AQ313" s="50"/>
    </row>
    <row r="314" spans="8:43" ht="15">
      <c r="H314" s="76"/>
      <c r="S314" s="50"/>
      <c r="AD314" s="50"/>
      <c r="AM314" s="50"/>
      <c r="AQ314" s="50"/>
    </row>
    <row r="315" spans="8:43" ht="15">
      <c r="H315" s="76"/>
      <c r="S315" s="50"/>
      <c r="AD315" s="50"/>
      <c r="AM315" s="50"/>
      <c r="AQ315" s="50"/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&amp;C2020 Indiana Public Library Statistics 
Library Operating Expenditures</oddHeader>
    <oddFooter>&amp;LIndiana State Library
Library Development Office&amp;CLast Modified: 3/25/2021&amp;R&amp;P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workbookViewId="0" topLeftCell="AC1">
      <selection activeCell="A1" sqref="A1:C1"/>
    </sheetView>
  </sheetViews>
  <sheetFormatPr defaultColWidth="9.140625" defaultRowHeight="15"/>
  <cols>
    <col min="1" max="1" width="15.28125" style="24" customWidth="1"/>
    <col min="2" max="2" width="20.8515625" style="24" bestFit="1" customWidth="1"/>
    <col min="3" max="3" width="11.8515625" style="24" customWidth="1"/>
    <col min="4" max="4" width="13.421875" style="24" bestFit="1" customWidth="1"/>
    <col min="5" max="5" width="13.57421875" style="24" customWidth="1"/>
    <col min="6" max="6" width="9.57421875" style="24" bestFit="1" customWidth="1"/>
    <col min="7" max="7" width="11.8515625" style="24" bestFit="1" customWidth="1"/>
    <col min="8" max="8" width="13.421875" style="24" bestFit="1" customWidth="1"/>
    <col min="9" max="9" width="11.28125" style="24" bestFit="1" customWidth="1"/>
    <col min="10" max="10" width="13.00390625" style="24" customWidth="1"/>
    <col min="11" max="11" width="13.140625" style="24" customWidth="1"/>
    <col min="12" max="12" width="9.7109375" style="24" bestFit="1" customWidth="1"/>
    <col min="13" max="13" width="11.28125" style="24" bestFit="1" customWidth="1"/>
    <col min="14" max="14" width="12.28125" style="24" bestFit="1" customWidth="1"/>
    <col min="15" max="15" width="12.140625" style="24" bestFit="1" customWidth="1"/>
    <col min="16" max="17" width="11.140625" style="24" bestFit="1" customWidth="1"/>
    <col min="18" max="18" width="9.8515625" style="24" bestFit="1" customWidth="1"/>
    <col min="19" max="19" width="11.140625" style="24" bestFit="1" customWidth="1"/>
    <col min="20" max="20" width="12.140625" style="24" bestFit="1" customWidth="1"/>
    <col min="21" max="21" width="9.8515625" style="24" bestFit="1" customWidth="1"/>
    <col min="22" max="22" width="12.140625" style="24" customWidth="1"/>
    <col min="23" max="23" width="12.00390625" style="24" customWidth="1"/>
    <col min="24" max="24" width="11.140625" style="24" bestFit="1" customWidth="1"/>
    <col min="25" max="25" width="10.8515625" style="24" bestFit="1" customWidth="1"/>
    <col min="26" max="26" width="12.140625" style="24" bestFit="1" customWidth="1"/>
    <col min="27" max="27" width="11.140625" style="24" bestFit="1" customWidth="1"/>
    <col min="28" max="28" width="14.421875" style="24" customWidth="1"/>
    <col min="29" max="29" width="11.140625" style="24" bestFit="1" customWidth="1"/>
    <col min="30" max="30" width="12.140625" style="24" customWidth="1"/>
    <col min="31" max="31" width="12.140625" style="24" bestFit="1" customWidth="1"/>
    <col min="32" max="32" width="10.421875" style="24" customWidth="1"/>
    <col min="33" max="33" width="10.140625" style="24" customWidth="1"/>
    <col min="34" max="34" width="11.7109375" style="24" customWidth="1"/>
    <col min="35" max="35" width="12.00390625" style="24" customWidth="1"/>
    <col min="36" max="36" width="12.7109375" style="24" customWidth="1"/>
    <col min="37" max="37" width="12.140625" style="24" bestFit="1" customWidth="1"/>
    <col min="38" max="38" width="11.140625" style="24" bestFit="1" customWidth="1"/>
    <col min="39" max="39" width="17.28125" style="24" customWidth="1"/>
    <col min="40" max="40" width="13.28125" style="24" bestFit="1" customWidth="1"/>
    <col min="41" max="41" width="12.140625" style="24" bestFit="1" customWidth="1"/>
    <col min="42" max="42" width="13.28125" style="24" bestFit="1" customWidth="1"/>
    <col min="43" max="43" width="12.140625" style="24" bestFit="1" customWidth="1"/>
    <col min="44" max="16384" width="9.140625" style="24" customWidth="1"/>
  </cols>
  <sheetData>
    <row r="1" spans="1:43" ht="31.5" customHeight="1">
      <c r="A1" s="92" t="s">
        <v>406</v>
      </c>
      <c r="B1" s="93"/>
      <c r="C1" s="93"/>
      <c r="D1" s="94" t="s">
        <v>366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38.25" customHeight="1">
      <c r="A2" s="13"/>
      <c r="B2" s="14"/>
      <c r="C2" s="14"/>
      <c r="D2" s="89" t="s">
        <v>2</v>
      </c>
      <c r="E2" s="89"/>
      <c r="F2" s="89"/>
      <c r="G2" s="90"/>
      <c r="H2" s="28" t="s">
        <v>6</v>
      </c>
      <c r="I2" s="89" t="s">
        <v>8</v>
      </c>
      <c r="J2" s="89"/>
      <c r="K2" s="89"/>
      <c r="L2" s="89"/>
      <c r="M2" s="89"/>
      <c r="N2" s="89"/>
      <c r="O2" s="89"/>
      <c r="P2" s="89"/>
      <c r="Q2" s="89"/>
      <c r="R2" s="89"/>
      <c r="S2" s="90"/>
      <c r="T2" s="88" t="s">
        <v>15</v>
      </c>
      <c r="U2" s="89"/>
      <c r="V2" s="89"/>
      <c r="W2" s="89"/>
      <c r="X2" s="89"/>
      <c r="Y2" s="89"/>
      <c r="Z2" s="89"/>
      <c r="AA2" s="89"/>
      <c r="AB2" s="89"/>
      <c r="AC2" s="89"/>
      <c r="AD2" s="90"/>
      <c r="AE2" s="85" t="s">
        <v>364</v>
      </c>
      <c r="AF2" s="86"/>
      <c r="AG2" s="86"/>
      <c r="AH2" s="86"/>
      <c r="AI2" s="86"/>
      <c r="AJ2" s="86"/>
      <c r="AK2" s="86"/>
      <c r="AL2" s="87"/>
      <c r="AM2" s="27"/>
      <c r="AN2" s="88" t="s">
        <v>392</v>
      </c>
      <c r="AO2" s="89"/>
      <c r="AP2" s="89"/>
      <c r="AQ2" s="90"/>
    </row>
    <row r="3" spans="1:43" ht="128.25" thickBot="1">
      <c r="A3" s="29" t="s">
        <v>0</v>
      </c>
      <c r="B3" s="29" t="s">
        <v>1</v>
      </c>
      <c r="C3" s="29" t="s">
        <v>21</v>
      </c>
      <c r="D3" s="29" t="s">
        <v>3</v>
      </c>
      <c r="E3" s="29" t="s">
        <v>4</v>
      </c>
      <c r="F3" s="29" t="s">
        <v>5</v>
      </c>
      <c r="G3" s="30" t="s">
        <v>354</v>
      </c>
      <c r="H3" s="35" t="s">
        <v>7</v>
      </c>
      <c r="I3" s="29" t="s">
        <v>355</v>
      </c>
      <c r="J3" s="29" t="s">
        <v>356</v>
      </c>
      <c r="K3" s="29" t="s">
        <v>9</v>
      </c>
      <c r="L3" s="29" t="s">
        <v>10</v>
      </c>
      <c r="M3" s="29" t="s">
        <v>401</v>
      </c>
      <c r="N3" s="29" t="s">
        <v>363</v>
      </c>
      <c r="O3" s="29" t="s">
        <v>11</v>
      </c>
      <c r="P3" s="29" t="s">
        <v>12</v>
      </c>
      <c r="Q3" s="29" t="s">
        <v>13</v>
      </c>
      <c r="R3" s="29" t="s">
        <v>14</v>
      </c>
      <c r="S3" s="30" t="s">
        <v>357</v>
      </c>
      <c r="T3" s="31" t="s">
        <v>16</v>
      </c>
      <c r="U3" s="29" t="s">
        <v>17</v>
      </c>
      <c r="V3" s="29" t="s">
        <v>361</v>
      </c>
      <c r="W3" s="29" t="s">
        <v>362</v>
      </c>
      <c r="X3" s="29" t="s">
        <v>358</v>
      </c>
      <c r="Y3" s="29" t="s">
        <v>18</v>
      </c>
      <c r="Z3" s="29" t="s">
        <v>19</v>
      </c>
      <c r="AA3" s="29" t="s">
        <v>359</v>
      </c>
      <c r="AB3" s="29" t="s">
        <v>386</v>
      </c>
      <c r="AC3" s="29" t="s">
        <v>360</v>
      </c>
      <c r="AD3" s="30" t="s">
        <v>367</v>
      </c>
      <c r="AE3" s="31" t="s">
        <v>365</v>
      </c>
      <c r="AF3" s="29" t="s">
        <v>19</v>
      </c>
      <c r="AG3" s="29" t="s">
        <v>359</v>
      </c>
      <c r="AH3" s="29" t="s">
        <v>386</v>
      </c>
      <c r="AI3" s="29" t="s">
        <v>360</v>
      </c>
      <c r="AJ3" s="29" t="s">
        <v>393</v>
      </c>
      <c r="AK3" s="29" t="s">
        <v>387</v>
      </c>
      <c r="AL3" s="30" t="s">
        <v>20</v>
      </c>
      <c r="AM3" s="32" t="s">
        <v>388</v>
      </c>
      <c r="AN3" s="31" t="s">
        <v>389</v>
      </c>
      <c r="AO3" s="33" t="s">
        <v>390</v>
      </c>
      <c r="AP3" s="33" t="s">
        <v>394</v>
      </c>
      <c r="AQ3" s="34" t="s">
        <v>391</v>
      </c>
    </row>
    <row r="4" spans="4:43" ht="12.75">
      <c r="D4" s="1"/>
      <c r="E4" s="1"/>
      <c r="F4" s="1"/>
      <c r="G4" s="39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39"/>
      <c r="AE4" s="2"/>
      <c r="AF4" s="1"/>
      <c r="AG4" s="1"/>
      <c r="AH4" s="1"/>
      <c r="AI4" s="2"/>
      <c r="AJ4" s="1"/>
      <c r="AK4" s="1"/>
      <c r="AL4" s="3"/>
      <c r="AM4" s="37"/>
      <c r="AN4" s="16"/>
      <c r="AO4" s="16"/>
      <c r="AP4" s="16"/>
      <c r="AQ4" s="38"/>
    </row>
    <row r="5" spans="1:43" s="12" customFormat="1" ht="12.75">
      <c r="A5" s="5"/>
      <c r="B5" s="6" t="s">
        <v>370</v>
      </c>
      <c r="C5" s="7">
        <v>6100143</v>
      </c>
      <c r="D5" s="9">
        <f>SUM('Table 6'!D3:D238)</f>
        <v>161303595</v>
      </c>
      <c r="E5" s="9">
        <f>SUM('Table 6'!E3:E238)</f>
        <v>53524209</v>
      </c>
      <c r="F5" s="9">
        <f>SUM('Table 6'!F3:F238)</f>
        <v>698122</v>
      </c>
      <c r="G5" s="10">
        <f>SUM('Table 6'!G3:G238)</f>
        <v>215525926</v>
      </c>
      <c r="H5" s="10">
        <f>SUM('Table 6'!H3:H238)</f>
        <v>7083690</v>
      </c>
      <c r="I5" s="9">
        <f>SUM('Table 6'!I3:I238)</f>
        <v>15362048</v>
      </c>
      <c r="J5" s="9">
        <f>SUM('Table 6'!J3:J238)</f>
        <v>4948464</v>
      </c>
      <c r="K5" s="9">
        <f>SUM('Table 6'!K3:K238)</f>
        <v>660587</v>
      </c>
      <c r="L5" s="9">
        <f>SUM('Table 6'!L3:L238)</f>
        <v>5183990</v>
      </c>
      <c r="M5" s="9">
        <f>SUM('Table 6'!M3:M238)</f>
        <v>13502134</v>
      </c>
      <c r="N5" s="9">
        <f>SUM('Table 6'!N3:N238)</f>
        <v>14469268</v>
      </c>
      <c r="O5" s="9">
        <f>SUM('Table 6'!O3:O238)</f>
        <v>1394580</v>
      </c>
      <c r="P5" s="9">
        <f>SUM('Table 6'!P3:P238)</f>
        <v>948835</v>
      </c>
      <c r="Q5" s="9">
        <f>SUM('Table 6'!Q3:Q238)</f>
        <v>213058</v>
      </c>
      <c r="R5" s="9">
        <f>SUM('Table 6'!R3:R238)</f>
        <v>9863168</v>
      </c>
      <c r="S5" s="10">
        <f>SUM('Table 6'!S3:S238)</f>
        <v>66546132</v>
      </c>
      <c r="T5" s="9">
        <f>SUM('Table 6'!T3:T238)</f>
        <v>200563</v>
      </c>
      <c r="U5" s="9">
        <f>SUM('Table 6'!U3:U238)</f>
        <v>2497936</v>
      </c>
      <c r="V5" s="9">
        <f>SUM('Table 6'!V3:V238)</f>
        <v>1077525</v>
      </c>
      <c r="W5" s="9">
        <f>SUM('Table 6'!W3:W238)</f>
        <v>4825391</v>
      </c>
      <c r="X5" s="9">
        <f>SUM('Table 6'!X3:X238)</f>
        <v>987868.7</v>
      </c>
      <c r="Y5" s="9">
        <f>SUM('Table 6'!Y3:Y238)</f>
        <v>18239174</v>
      </c>
      <c r="Z5" s="9">
        <f>SUM('Table 6'!Z3:Z238)</f>
        <v>1708733</v>
      </c>
      <c r="AA5" s="9">
        <f>SUM('Table 6'!AA3:AA238)</f>
        <v>5460212</v>
      </c>
      <c r="AB5" s="9">
        <f>SUM('Table 6'!AB3:AB238)</f>
        <v>18292618</v>
      </c>
      <c r="AC5" s="9">
        <f>SUM('Table 6'!AC3:AC238)</f>
        <v>458132</v>
      </c>
      <c r="AD5" s="10">
        <f>SUM('Table 6'!AD3:AD238)</f>
        <v>54015785.7</v>
      </c>
      <c r="AE5" s="9">
        <f>SUM('Table 6'!AE3:AE238)</f>
        <v>765931</v>
      </c>
      <c r="AF5" s="9">
        <f>SUM('Table 6'!AF3:AF238)</f>
        <v>9951</v>
      </c>
      <c r="AG5" s="9">
        <f>SUM('Table 6'!AG3:AG238)</f>
        <v>143195</v>
      </c>
      <c r="AH5" s="9">
        <f>SUM('Table 6'!AH3:AH238)</f>
        <v>723236</v>
      </c>
      <c r="AI5" s="9">
        <f>SUM('Table 6'!AI3:AI238)</f>
        <v>45889</v>
      </c>
      <c r="AJ5" s="9">
        <f>SUM('Table 6'!AJ3:AJ238)</f>
        <v>45146738</v>
      </c>
      <c r="AK5" s="9">
        <f>SUM('Table 6'!AK3:AK238)</f>
        <v>1933874</v>
      </c>
      <c r="AL5" s="10">
        <f>SUM('Table 6'!AL3:AL238)</f>
        <v>245672</v>
      </c>
      <c r="AM5" s="10">
        <f>SUM('Table 6'!AM3:AM238)</f>
        <v>342903901</v>
      </c>
      <c r="AN5" s="9">
        <f>SUM('Table 6'!AN3:AN238)</f>
        <v>214827804</v>
      </c>
      <c r="AO5" s="9">
        <f>SUM('Table 6'!AO3:AO238)</f>
        <v>45847071</v>
      </c>
      <c r="AP5" s="9">
        <f>SUM('Table 6'!AP3:AP238)</f>
        <v>84162900</v>
      </c>
      <c r="AQ5" s="10">
        <f>SUM('Table 6'!AQ3:AQ238)</f>
        <v>344837775</v>
      </c>
    </row>
    <row r="6" spans="1:43" s="12" customFormat="1" ht="12.75">
      <c r="A6" s="5" t="s">
        <v>395</v>
      </c>
      <c r="B6" s="6" t="s">
        <v>371</v>
      </c>
      <c r="C6" s="7">
        <v>25848.063559322032</v>
      </c>
      <c r="D6" s="9">
        <f>AVERAGE('Table 6'!D3:D238)</f>
        <v>686398.2765957447</v>
      </c>
      <c r="E6" s="9">
        <f>AVERAGE('Table 6'!E3:E238)</f>
        <v>227762.59148936172</v>
      </c>
      <c r="F6" s="9">
        <f>AVERAGE('Table 6'!F3:F238)</f>
        <v>2970.731914893617</v>
      </c>
      <c r="G6" s="10">
        <f>AVERAGE('Table 6'!G3:G238)</f>
        <v>917131.6</v>
      </c>
      <c r="H6" s="10">
        <f>AVERAGE('Table 6'!H3:H238)</f>
        <v>30143.36170212766</v>
      </c>
      <c r="I6" s="9">
        <f>AVERAGE('Table 6'!I3:I238)</f>
        <v>65370.4170212766</v>
      </c>
      <c r="J6" s="9">
        <f>AVERAGE('Table 6'!J3:J238)</f>
        <v>21057.293617021278</v>
      </c>
      <c r="K6" s="9">
        <f>AVERAGE('Table 6'!K3:K238)</f>
        <v>2811.008510638298</v>
      </c>
      <c r="L6" s="9">
        <f>AVERAGE('Table 6'!L3:L238)</f>
        <v>22059.531914893618</v>
      </c>
      <c r="M6" s="9">
        <f>AVERAGE('Table 6'!M3:M238)</f>
        <v>57455.88936170213</v>
      </c>
      <c r="N6" s="9">
        <f>AVERAGE('Table 6'!N3:N238)</f>
        <v>61571.35319148936</v>
      </c>
      <c r="O6" s="9">
        <f>AVERAGE('Table 6'!O3:O238)</f>
        <v>5959.74358974359</v>
      </c>
      <c r="P6" s="9">
        <f>AVERAGE('Table 6'!P3:P238)</f>
        <v>4037.595744680851</v>
      </c>
      <c r="Q6" s="9">
        <f>AVERAGE('Table 6'!Q3:Q238)</f>
        <v>906.6297872340425</v>
      </c>
      <c r="R6" s="9">
        <f>AVERAGE('Table 6'!R3:R238)</f>
        <v>41970.92765957447</v>
      </c>
      <c r="S6" s="10">
        <f>AVERAGE('Table 6'!S3:S238)</f>
        <v>283175.02978723403</v>
      </c>
      <c r="T6" s="9">
        <f>AVERAGE('Table 6'!T3:T238)</f>
        <v>853.4595744680851</v>
      </c>
      <c r="U6" s="9">
        <f>AVERAGE('Table 6'!U3:U238)</f>
        <v>10629.51489361702</v>
      </c>
      <c r="V6" s="9">
        <f>AVERAGE('Table 6'!V3:V238)</f>
        <v>4585.212765957447</v>
      </c>
      <c r="W6" s="9">
        <f>AVERAGE('Table 6'!W3:W238)</f>
        <v>20533.578723404255</v>
      </c>
      <c r="X6" s="9">
        <f>AVERAGE('Table 6'!X3:X238)</f>
        <v>4203.696595744681</v>
      </c>
      <c r="Y6" s="9">
        <f>AVERAGE('Table 6'!Y3:Y238)</f>
        <v>77613.50638297873</v>
      </c>
      <c r="Z6" s="9">
        <f>AVERAGE('Table 6'!Z3:Z238)</f>
        <v>7271.204255319149</v>
      </c>
      <c r="AA6" s="9">
        <f>AVERAGE('Table 6'!AA3:AA238)</f>
        <v>23234.944680851066</v>
      </c>
      <c r="AB6" s="9">
        <f>AVERAGE('Table 6'!AB3:AB238)</f>
        <v>77840.92765957447</v>
      </c>
      <c r="AC6" s="9">
        <f>AVERAGE('Table 6'!AC3:AC238)</f>
        <v>1949.4978723404256</v>
      </c>
      <c r="AD6" s="10">
        <f>AVERAGE('Table 6'!AD3:AD238)</f>
        <v>230836.69102564105</v>
      </c>
      <c r="AE6" s="9">
        <f>AVERAGE('Table 6'!AE3:AE238)</f>
        <v>3330.134782608696</v>
      </c>
      <c r="AF6" s="9">
        <f>AVERAGE('Table 6'!AF3:AF238)</f>
        <v>43.26521739130435</v>
      </c>
      <c r="AG6" s="9">
        <f>AVERAGE('Table 6'!AG3:AG238)</f>
        <v>622.5869565217391</v>
      </c>
      <c r="AH6" s="9">
        <f>AVERAGE('Table 6'!AH3:AH238)</f>
        <v>3144.504347826087</v>
      </c>
      <c r="AI6" s="9">
        <f>AVERAGE('Table 6'!AI3:AI238)</f>
        <v>199.51739130434783</v>
      </c>
      <c r="AJ6" s="9">
        <f>AVERAGE('Table 6'!AJ3:AJ238)</f>
        <v>192113.77872340425</v>
      </c>
      <c r="AK6" s="9">
        <f>AVERAGE('Table 6'!AK3:AK238)</f>
        <v>8229.251063829788</v>
      </c>
      <c r="AL6" s="10">
        <f>AVERAGE('Table 6'!AL3:AL238)</f>
        <v>1063.5151515151515</v>
      </c>
      <c r="AM6" s="10">
        <f>AVERAGE('Table 6'!AM3:AM238)</f>
        <v>1459165.5361702128</v>
      </c>
      <c r="AN6" s="9">
        <f>AVERAGE('Table 6'!AN3:AN238)</f>
        <v>914160.8680851064</v>
      </c>
      <c r="AO6" s="9">
        <f>AVERAGE('Table 6'!AO3:AO238)</f>
        <v>195093.91914893617</v>
      </c>
      <c r="AP6" s="9">
        <f>AVERAGE('Table 6'!AP3:AP238)</f>
        <v>358140</v>
      </c>
      <c r="AQ6" s="10">
        <f>AVERAGE('Table 6'!AQ3:AQ238)</f>
        <v>1467394.7872340425</v>
      </c>
    </row>
    <row r="7" spans="1:43" s="12" customFormat="1" ht="12.75">
      <c r="A7" s="5"/>
      <c r="B7" s="6" t="s">
        <v>372</v>
      </c>
      <c r="C7" s="7">
        <v>8844</v>
      </c>
      <c r="D7" s="9">
        <f>MEDIAN('Table 6'!D3:D238)</f>
        <v>252270</v>
      </c>
      <c r="E7" s="9">
        <f>MEDIAN('Table 6'!E3:E238)</f>
        <v>51642</v>
      </c>
      <c r="F7" s="9">
        <f>MEDIAN('Table 6'!F3:F238)</f>
        <v>0</v>
      </c>
      <c r="G7" s="10">
        <f>MEDIAN('Table 6'!G3:G238)</f>
        <v>300759</v>
      </c>
      <c r="H7" s="10">
        <f>MEDIAN('Table 6'!H3:H238)</f>
        <v>11334</v>
      </c>
      <c r="I7" s="9">
        <f>MEDIAN('Table 6'!I3:I238)</f>
        <v>15960</v>
      </c>
      <c r="J7" s="9">
        <f>MEDIAN('Table 6'!J3:J238)</f>
        <v>7600</v>
      </c>
      <c r="K7" s="9">
        <f>MEDIAN('Table 6'!K3:K238)</f>
        <v>349</v>
      </c>
      <c r="L7" s="9">
        <f>MEDIAN('Table 6'!L3:L238)</f>
        <v>10086</v>
      </c>
      <c r="M7" s="9">
        <f>MEDIAN('Table 6'!M3:M238)</f>
        <v>18169</v>
      </c>
      <c r="N7" s="9">
        <f>MEDIAN('Table 6'!N3:N238)</f>
        <v>15510</v>
      </c>
      <c r="O7" s="9">
        <f>MEDIAN('Table 6'!O3:O238)</f>
        <v>25</v>
      </c>
      <c r="P7" s="9">
        <f>MEDIAN('Table 6'!P3:P238)</f>
        <v>0</v>
      </c>
      <c r="Q7" s="9">
        <f>MEDIAN('Table 6'!Q3:Q238)</f>
        <v>0</v>
      </c>
      <c r="R7" s="9">
        <f>MEDIAN('Table 6'!R3:R238)</f>
        <v>2196</v>
      </c>
      <c r="S7" s="10">
        <f>MEDIAN('Table 6'!S3:S238)</f>
        <v>95995</v>
      </c>
      <c r="T7" s="9">
        <f>MEDIAN('Table 6'!T3:T238)</f>
        <v>0</v>
      </c>
      <c r="U7" s="9">
        <f>MEDIAN('Table 6'!U3:U238)</f>
        <v>0</v>
      </c>
      <c r="V7" s="9">
        <f>MEDIAN('Table 6'!V3:V238)</f>
        <v>0</v>
      </c>
      <c r="W7" s="9">
        <f>MEDIAN('Table 6'!W3:W238)</f>
        <v>5196</v>
      </c>
      <c r="X7" s="9">
        <f>MEDIAN('Table 6'!X3:X238)</f>
        <v>0</v>
      </c>
      <c r="Y7" s="9">
        <f>MEDIAN('Table 6'!Y3:Y238)</f>
        <v>26795</v>
      </c>
      <c r="Z7" s="9">
        <f>MEDIAN('Table 6'!Z3:Z238)</f>
        <v>2836</v>
      </c>
      <c r="AA7" s="9">
        <f>MEDIAN('Table 6'!AA3:AA238)</f>
        <v>6874</v>
      </c>
      <c r="AB7" s="9">
        <f>MEDIAN('Table 6'!AB3:AB238)</f>
        <v>6750</v>
      </c>
      <c r="AC7" s="9">
        <f>MEDIAN('Table 6'!AC3:AC238)</f>
        <v>0</v>
      </c>
      <c r="AD7" s="10">
        <f>MEDIAN('Table 6'!AD3:AD238)</f>
        <v>62550.5</v>
      </c>
      <c r="AE7" s="9">
        <f>MEDIAN('Table 6'!AE3:AE238)</f>
        <v>0</v>
      </c>
      <c r="AF7" s="9">
        <f>MEDIAN('Table 6'!AF3:AF238)</f>
        <v>0</v>
      </c>
      <c r="AG7" s="9">
        <f>MEDIAN('Table 6'!AG3:AG238)</f>
        <v>0</v>
      </c>
      <c r="AH7" s="9">
        <f>MEDIAN('Table 6'!AH3:AH238)</f>
        <v>0</v>
      </c>
      <c r="AI7" s="9">
        <f>MEDIAN('Table 6'!AI3:AI238)</f>
        <v>0</v>
      </c>
      <c r="AJ7" s="9">
        <f>MEDIAN('Table 6'!AJ3:AJ238)</f>
        <v>53371</v>
      </c>
      <c r="AK7" s="9">
        <f>MEDIAN('Table 6'!AK3:AK238)</f>
        <v>0</v>
      </c>
      <c r="AL7" s="10">
        <f>MEDIAN('Table 6'!AL3:AL238)</f>
        <v>0</v>
      </c>
      <c r="AM7" s="10">
        <f>MEDIAN('Table 6'!AM3:AM238)</f>
        <v>468819</v>
      </c>
      <c r="AN7" s="9">
        <f>MEDIAN('Table 6'!AN3:AN238)</f>
        <v>293347</v>
      </c>
      <c r="AO7" s="9">
        <f>MEDIAN('Table 6'!AO3:AO238)</f>
        <v>55012</v>
      </c>
      <c r="AP7" s="9">
        <f>MEDIAN('Table 6'!AP3:AP238)</f>
        <v>119238</v>
      </c>
      <c r="AQ7" s="10">
        <f>MEDIAN('Table 6'!AQ3:AQ238)</f>
        <v>477865</v>
      </c>
    </row>
    <row r="8" spans="1:43" s="12" customFormat="1" ht="12.75">
      <c r="A8" s="5" t="s">
        <v>373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374</v>
      </c>
      <c r="B9" s="6" t="s">
        <v>375</v>
      </c>
      <c r="C9" s="7">
        <v>3945949</v>
      </c>
      <c r="D9" s="9">
        <f>SUM('Table 6'!D3:D35)</f>
        <v>98173622</v>
      </c>
      <c r="E9" s="9">
        <f>SUM('Table 6'!E3:E35)</f>
        <v>37292513</v>
      </c>
      <c r="F9" s="9">
        <f>SUM('Table 6'!F3:F35)</f>
        <v>179588</v>
      </c>
      <c r="G9" s="10">
        <f>SUM('Table 6'!G3:G35)</f>
        <v>135645723</v>
      </c>
      <c r="H9" s="10">
        <f>SUM('Table 6'!H3:H35)</f>
        <v>4174874</v>
      </c>
      <c r="I9" s="9">
        <f>SUM('Table 6'!I3:I35)</f>
        <v>9141728</v>
      </c>
      <c r="J9" s="9">
        <f>SUM('Table 6'!J3:J35)</f>
        <v>2735149</v>
      </c>
      <c r="K9" s="9">
        <f>SUM('Table 6'!K3:K35)</f>
        <v>437235</v>
      </c>
      <c r="L9" s="9">
        <f>SUM('Table 6'!L3:L35)</f>
        <v>2753520</v>
      </c>
      <c r="M9" s="9">
        <f>SUM('Table 6'!M3:M35)</f>
        <v>8219695</v>
      </c>
      <c r="N9" s="9">
        <f>SUM('Table 6'!N3:N35)</f>
        <v>8862551</v>
      </c>
      <c r="O9" s="9">
        <f>SUM('Table 6'!O3:O35)</f>
        <v>1035939</v>
      </c>
      <c r="P9" s="9">
        <f>SUM('Table 6'!P3:P35)</f>
        <v>551325</v>
      </c>
      <c r="Q9" s="9">
        <f>SUM('Table 6'!Q3:Q35)</f>
        <v>54364</v>
      </c>
      <c r="R9" s="9">
        <f>SUM('Table 6'!R3:R35)</f>
        <v>8055604</v>
      </c>
      <c r="S9" s="10">
        <f>SUM('Table 6'!S3:S35)</f>
        <v>41847110</v>
      </c>
      <c r="T9" s="9">
        <f>SUM('Table 6'!T3:T35)</f>
        <v>0</v>
      </c>
      <c r="U9" s="9">
        <f>SUM('Table 6'!U3:U35)</f>
        <v>881541</v>
      </c>
      <c r="V9" s="9">
        <f>SUM('Table 6'!V3:V35)</f>
        <v>190835</v>
      </c>
      <c r="W9" s="9">
        <f>SUM('Table 6'!W3:W35)</f>
        <v>2509711</v>
      </c>
      <c r="X9" s="9">
        <f>SUM('Table 6'!X3:X35)</f>
        <v>440562.7</v>
      </c>
      <c r="Y9" s="9">
        <f>SUM('Table 6'!Y3:Y35)</f>
        <v>11400654</v>
      </c>
      <c r="Z9" s="9">
        <f>SUM('Table 6'!Z3:Z35)</f>
        <v>919001</v>
      </c>
      <c r="AA9" s="9">
        <f>SUM('Table 6'!AA3:AA35)</f>
        <v>3263608</v>
      </c>
      <c r="AB9" s="9">
        <f>SUM('Table 6'!AB3:AB35)</f>
        <v>14513576</v>
      </c>
      <c r="AC9" s="9">
        <f>SUM('Table 6'!AC3:AC35)</f>
        <v>203025</v>
      </c>
      <c r="AD9" s="10">
        <f>SUM('Table 6'!AD3:AD35)</f>
        <v>34108895.7</v>
      </c>
      <c r="AE9" s="9">
        <f>SUM('Table 6'!AE3:AE35)</f>
        <v>659888</v>
      </c>
      <c r="AF9" s="9">
        <f>SUM('Table 6'!AF3:AF35)</f>
        <v>2705</v>
      </c>
      <c r="AG9" s="9">
        <f>SUM('Table 6'!AG3:AG35)</f>
        <v>120960</v>
      </c>
      <c r="AH9" s="9">
        <f>SUM('Table 6'!AH3:AH35)</f>
        <v>663512</v>
      </c>
      <c r="AI9" s="9">
        <f>SUM('Table 6'!AI3:AI35)</f>
        <v>39813</v>
      </c>
      <c r="AJ9" s="9">
        <f>SUM('Table 6'!AJ3:AJ35)</f>
        <v>30740427</v>
      </c>
      <c r="AK9" s="9">
        <f>SUM('Table 6'!AK3:AK35)</f>
        <v>1611110</v>
      </c>
      <c r="AL9" s="10">
        <f>SUM('Table 6'!AL3:AL35)</f>
        <v>124232</v>
      </c>
      <c r="AM9" s="10">
        <f>SUM('Table 6'!AM3:AM35)</f>
        <v>215990221</v>
      </c>
      <c r="AN9" s="9">
        <f>SUM('Table 6'!AN3:AN35)</f>
        <v>135466135</v>
      </c>
      <c r="AO9" s="9">
        <f>SUM('Table 6'!AO3:AO35)</f>
        <v>31786742</v>
      </c>
      <c r="AP9" s="9">
        <f>SUM('Table 6'!AP3:AP35)</f>
        <v>50348454</v>
      </c>
      <c r="AQ9" s="10">
        <f>SUM('Table 6'!AQ3:AQ35)</f>
        <v>217601331</v>
      </c>
    </row>
    <row r="10" spans="2:43" s="12" customFormat="1" ht="12.75">
      <c r="B10" s="6" t="s">
        <v>376</v>
      </c>
      <c r="C10" s="7">
        <v>123311</v>
      </c>
      <c r="D10" s="9">
        <f>AVERAGE('Table 6'!D3:D35)</f>
        <v>2974958.242424242</v>
      </c>
      <c r="E10" s="9">
        <f>AVERAGE('Table 6'!E3:E35)</f>
        <v>1130076.1515151516</v>
      </c>
      <c r="F10" s="9">
        <f>AVERAGE('Table 6'!F3:F35)</f>
        <v>5442.060606060606</v>
      </c>
      <c r="G10" s="10">
        <f>AVERAGE('Table 6'!G3:G35)</f>
        <v>4110476.4545454546</v>
      </c>
      <c r="H10" s="10">
        <f>AVERAGE('Table 6'!H3:H35)</f>
        <v>126511.33333333333</v>
      </c>
      <c r="I10" s="9">
        <f>AVERAGE('Table 6'!I3:I35)</f>
        <v>277022.0606060606</v>
      </c>
      <c r="J10" s="9">
        <f>AVERAGE('Table 6'!J3:J35)</f>
        <v>82883.30303030302</v>
      </c>
      <c r="K10" s="9">
        <f>AVERAGE('Table 6'!K3:K35)</f>
        <v>13249.545454545454</v>
      </c>
      <c r="L10" s="9">
        <f>AVERAGE('Table 6'!L3:L35)</f>
        <v>83440</v>
      </c>
      <c r="M10" s="9">
        <f>AVERAGE('Table 6'!M3:M35)</f>
        <v>249081.66666666666</v>
      </c>
      <c r="N10" s="9">
        <f>AVERAGE('Table 6'!N3:N35)</f>
        <v>268562.1515151515</v>
      </c>
      <c r="O10" s="9">
        <f>AVERAGE('Table 6'!O3:O35)</f>
        <v>31392.090909090908</v>
      </c>
      <c r="P10" s="9">
        <f>AVERAGE('Table 6'!P3:P35)</f>
        <v>16706.81818181818</v>
      </c>
      <c r="Q10" s="9">
        <f>AVERAGE('Table 6'!Q3:Q35)</f>
        <v>1647.3939393939395</v>
      </c>
      <c r="R10" s="9">
        <f>AVERAGE('Table 6'!R3:R35)</f>
        <v>244109.21212121213</v>
      </c>
      <c r="S10" s="10">
        <f>AVERAGE('Table 6'!S3:S35)</f>
        <v>1268094.2424242424</v>
      </c>
      <c r="T10" s="9">
        <f>AVERAGE('Table 6'!T3:T35)</f>
        <v>0</v>
      </c>
      <c r="U10" s="9">
        <f>AVERAGE('Table 6'!U3:U35)</f>
        <v>26713.363636363636</v>
      </c>
      <c r="V10" s="9">
        <f>AVERAGE('Table 6'!V3:V35)</f>
        <v>5782.878787878788</v>
      </c>
      <c r="W10" s="9">
        <f>AVERAGE('Table 6'!W3:W35)</f>
        <v>76051.84848484848</v>
      </c>
      <c r="X10" s="9">
        <f>AVERAGE('Table 6'!X3:X35)</f>
        <v>13350.38484848485</v>
      </c>
      <c r="Y10" s="9">
        <f>AVERAGE('Table 6'!Y3:Y35)</f>
        <v>345474.36363636365</v>
      </c>
      <c r="Z10" s="9">
        <f>AVERAGE('Table 6'!Z3:Z35)</f>
        <v>27848.515151515152</v>
      </c>
      <c r="AA10" s="9">
        <f>AVERAGE('Table 6'!AA3:AA35)</f>
        <v>98897.21212121213</v>
      </c>
      <c r="AB10" s="9">
        <f>AVERAGE('Table 6'!AB3:AB35)</f>
        <v>439805.3333333333</v>
      </c>
      <c r="AC10" s="9">
        <f>AVERAGE('Table 6'!AC3:AC35)</f>
        <v>6152.272727272727</v>
      </c>
      <c r="AD10" s="10">
        <f>AVERAGE('Table 6'!AD3:AD35)</f>
        <v>1033602.9000000001</v>
      </c>
      <c r="AE10" s="9">
        <f>AVERAGE('Table 6'!AE3:AE35)</f>
        <v>19996.60606060606</v>
      </c>
      <c r="AF10" s="9">
        <f>AVERAGE('Table 6'!AF3:AF35)</f>
        <v>81.96969696969697</v>
      </c>
      <c r="AG10" s="9">
        <f>AVERAGE('Table 6'!AG3:AG35)</f>
        <v>3665.4545454545455</v>
      </c>
      <c r="AH10" s="9">
        <f>AVERAGE('Table 6'!AH3:AH35)</f>
        <v>20106.424242424244</v>
      </c>
      <c r="AI10" s="9">
        <f>AVERAGE('Table 6'!AI3:AI35)</f>
        <v>1206.4545454545455</v>
      </c>
      <c r="AJ10" s="9">
        <f>AVERAGE('Table 6'!AJ3:AJ35)</f>
        <v>931528.0909090909</v>
      </c>
      <c r="AK10" s="9">
        <f>AVERAGE('Table 6'!AK3:AK35)</f>
        <v>48821.51515151515</v>
      </c>
      <c r="AL10" s="10">
        <f>AVERAGE('Table 6'!AL3:AL35)</f>
        <v>3764.6060606060605</v>
      </c>
      <c r="AM10" s="10">
        <f>AVERAGE('Table 6'!AM3:AM35)</f>
        <v>6545158.212121212</v>
      </c>
      <c r="AN10" s="9">
        <f>AVERAGE('Table 6'!AN3:AN35)</f>
        <v>4105034.393939394</v>
      </c>
      <c r="AO10" s="9">
        <f>AVERAGE('Table 6'!AO3:AO35)</f>
        <v>963234.6060606061</v>
      </c>
      <c r="AP10" s="9">
        <f>AVERAGE('Table 6'!AP3:AP35)</f>
        <v>1525710.7272727273</v>
      </c>
      <c r="AQ10" s="10">
        <f>AVERAGE('Table 6'!AQ3:AQ35)</f>
        <v>6593979.7272727275</v>
      </c>
    </row>
    <row r="11" spans="1:43" s="12" customFormat="1" ht="12.75">
      <c r="A11" s="5" t="s">
        <v>377</v>
      </c>
      <c r="B11" s="6" t="s">
        <v>378</v>
      </c>
      <c r="C11" s="7">
        <v>76342</v>
      </c>
      <c r="D11" s="9">
        <f>MEDIAN('Table 6'!D3:D35)</f>
        <v>2022918</v>
      </c>
      <c r="E11" s="9">
        <f>MEDIAN('Table 6'!E3:E35)</f>
        <v>684753</v>
      </c>
      <c r="F11" s="9">
        <f>MEDIAN('Table 6'!F3:F35)</f>
        <v>0</v>
      </c>
      <c r="G11" s="10">
        <f>MEDIAN('Table 6'!G3:G35)</f>
        <v>2737982</v>
      </c>
      <c r="H11" s="10">
        <f>MEDIAN('Table 6'!H3:H35)</f>
        <v>70372</v>
      </c>
      <c r="I11" s="9">
        <f>MEDIAN('Table 6'!I3:I35)</f>
        <v>204945</v>
      </c>
      <c r="J11" s="9">
        <f>MEDIAN('Table 6'!J3:J35)</f>
        <v>46630</v>
      </c>
      <c r="K11" s="9">
        <f>MEDIAN('Table 6'!K3:K35)</f>
        <v>2710</v>
      </c>
      <c r="L11" s="9">
        <f>MEDIAN('Table 6'!L3:L35)</f>
        <v>59059</v>
      </c>
      <c r="M11" s="9">
        <f>MEDIAN('Table 6'!M3:M35)</f>
        <v>136381</v>
      </c>
      <c r="N11" s="9">
        <f>MEDIAN('Table 6'!N3:N35)</f>
        <v>111368</v>
      </c>
      <c r="O11" s="9">
        <f>MEDIAN('Table 6'!O3:O35)</f>
        <v>4759</v>
      </c>
      <c r="P11" s="9">
        <f>MEDIAN('Table 6'!P3:P35)</f>
        <v>0</v>
      </c>
      <c r="Q11" s="9">
        <f>MEDIAN('Table 6'!Q3:Q35)</f>
        <v>0</v>
      </c>
      <c r="R11" s="9">
        <f>MEDIAN('Table 6'!R3:R35)</f>
        <v>14695</v>
      </c>
      <c r="S11" s="10">
        <f>MEDIAN('Table 6'!S3:S35)</f>
        <v>812546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51377</v>
      </c>
      <c r="X11" s="9">
        <f>MEDIAN('Table 6'!X3:X35)</f>
        <v>0</v>
      </c>
      <c r="Y11" s="9">
        <f>MEDIAN('Table 6'!Y3:Y35)</f>
        <v>165109</v>
      </c>
      <c r="Z11" s="9">
        <f>MEDIAN('Table 6'!Z3:Z35)</f>
        <v>12940</v>
      </c>
      <c r="AA11" s="9">
        <f>MEDIAN('Table 6'!AA3:AA35)</f>
        <v>58805</v>
      </c>
      <c r="AB11" s="9">
        <f>MEDIAN('Table 6'!AB3:AB35)</f>
        <v>249712</v>
      </c>
      <c r="AC11" s="9">
        <f>MEDIAN('Table 6'!AC3:AC35)</f>
        <v>0</v>
      </c>
      <c r="AD11" s="10">
        <f>MEDIAN('Table 6'!AD3:AD35)</f>
        <v>676215</v>
      </c>
      <c r="AE11" s="9">
        <f>MEDIAN('Table 6'!AE3:AE35)</f>
        <v>1000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527608</v>
      </c>
      <c r="AK11" s="9">
        <f>MEDIAN('Table 6'!AK3:AK35)</f>
        <v>4538</v>
      </c>
      <c r="AL11" s="10">
        <f>MEDIAN('Table 6'!AL3:AL35)</f>
        <v>0</v>
      </c>
      <c r="AM11" s="10">
        <f>MEDIAN('Table 6'!AM3:AM35)</f>
        <v>4240401</v>
      </c>
      <c r="AN11" s="9">
        <f>MEDIAN('Table 6'!AN3:AN35)</f>
        <v>2675869</v>
      </c>
      <c r="AO11" s="9">
        <f>MEDIAN('Table 6'!AO3:AO35)</f>
        <v>534590</v>
      </c>
      <c r="AP11" s="9">
        <f>MEDIAN('Table 6'!AP3:AP35)</f>
        <v>1051809</v>
      </c>
      <c r="AQ11" s="10">
        <f>MEDIAN('Table 6'!AQ3:AQ35)</f>
        <v>4240401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379</v>
      </c>
      <c r="B13" s="6" t="s">
        <v>380</v>
      </c>
      <c r="C13" s="7">
        <v>1650116</v>
      </c>
      <c r="D13" s="9">
        <f>SUM('Table 6'!D36:D113)</f>
        <v>47451151</v>
      </c>
      <c r="E13" s="9">
        <f>SUM('Table 6'!E36:E113)</f>
        <v>13055053</v>
      </c>
      <c r="F13" s="9">
        <f>SUM('Table 6'!F36:F113)</f>
        <v>365702</v>
      </c>
      <c r="G13" s="10">
        <f>SUM('Table 6'!G36:G113)</f>
        <v>60871906</v>
      </c>
      <c r="H13" s="10">
        <f>SUM('Table 6'!H36:H113)</f>
        <v>2111457</v>
      </c>
      <c r="I13" s="9">
        <f>SUM('Table 6'!I36:I113)</f>
        <v>4945126</v>
      </c>
      <c r="J13" s="9">
        <f>SUM('Table 6'!J36:J113)</f>
        <v>1530644</v>
      </c>
      <c r="K13" s="9">
        <f>SUM('Table 6'!K36:K113)</f>
        <v>167169</v>
      </c>
      <c r="L13" s="9">
        <f>SUM('Table 6'!L36:L113)</f>
        <v>1650603</v>
      </c>
      <c r="M13" s="9">
        <f>SUM('Table 6'!M36:M113)</f>
        <v>3936654</v>
      </c>
      <c r="N13" s="9">
        <f>SUM('Table 6'!N36:N113)</f>
        <v>4139469</v>
      </c>
      <c r="O13" s="9">
        <f>SUM('Table 6'!O36:O113)</f>
        <v>242386</v>
      </c>
      <c r="P13" s="9">
        <f>SUM('Table 6'!P36:P113)</f>
        <v>299259</v>
      </c>
      <c r="Q13" s="9">
        <f>SUM('Table 6'!Q36:Q113)</f>
        <v>91519</v>
      </c>
      <c r="R13" s="9">
        <f>SUM('Table 6'!R36:R113)</f>
        <v>1332720</v>
      </c>
      <c r="S13" s="10">
        <f>SUM('Table 6'!S36:S113)</f>
        <v>18335549</v>
      </c>
      <c r="T13" s="9">
        <f>SUM('Table 6'!T36:T113)</f>
        <v>198319</v>
      </c>
      <c r="U13" s="9">
        <f>SUM('Table 6'!U36:U113)</f>
        <v>1512998</v>
      </c>
      <c r="V13" s="9">
        <f>SUM('Table 6'!V36:V113)</f>
        <v>214228</v>
      </c>
      <c r="W13" s="9">
        <f>SUM('Table 6'!W36:W113)</f>
        <v>1662625</v>
      </c>
      <c r="X13" s="9">
        <f>SUM('Table 6'!X36:X113)</f>
        <v>460406</v>
      </c>
      <c r="Y13" s="9">
        <f>SUM('Table 6'!Y36:Y113)</f>
        <v>4879736</v>
      </c>
      <c r="Z13" s="9">
        <f>SUM('Table 6'!Z36:Z113)</f>
        <v>577300</v>
      </c>
      <c r="AA13" s="9">
        <f>SUM('Table 6'!AA36:AA113)</f>
        <v>1577666</v>
      </c>
      <c r="AB13" s="9">
        <f>SUM('Table 6'!AB36:AB113)</f>
        <v>3239561</v>
      </c>
      <c r="AC13" s="9">
        <f>SUM('Table 6'!AC36:AC113)</f>
        <v>236335</v>
      </c>
      <c r="AD13" s="10">
        <f>SUM('Table 6'!AD36:AD113)</f>
        <v>15072487</v>
      </c>
      <c r="AE13" s="9">
        <f>SUM('Table 6'!AE36:AE113)</f>
        <v>64449</v>
      </c>
      <c r="AF13" s="9">
        <f>SUM('Table 6'!AF36:AF113)</f>
        <v>3401</v>
      </c>
      <c r="AG13" s="9">
        <f>SUM('Table 6'!AG36:AG113)</f>
        <v>10951</v>
      </c>
      <c r="AH13" s="9">
        <f>SUM('Table 6'!AH36:AH113)</f>
        <v>34305</v>
      </c>
      <c r="AI13" s="9">
        <f>SUM('Table 6'!AI36:AI113)</f>
        <v>3838</v>
      </c>
      <c r="AJ13" s="9">
        <f>SUM('Table 6'!AJ36:AJ113)</f>
        <v>10971004</v>
      </c>
      <c r="AK13" s="9">
        <f>SUM('Table 6'!AK36:AK113)</f>
        <v>180230</v>
      </c>
      <c r="AL13" s="10">
        <f>SUM('Table 6'!AL36:AL113)</f>
        <v>63286</v>
      </c>
      <c r="AM13" s="10">
        <f>SUM('Table 6'!AM36:AM113)</f>
        <v>95878086</v>
      </c>
      <c r="AN13" s="9">
        <f>SUM('Table 6'!AN36:AN113)</f>
        <v>60506204</v>
      </c>
      <c r="AO13" s="9">
        <f>SUM('Table 6'!AO36:AO113)</f>
        <v>10627542</v>
      </c>
      <c r="AP13" s="9">
        <f>SUM('Table 6'!AP36:AP113)</f>
        <v>24924570</v>
      </c>
      <c r="AQ13" s="10">
        <f>SUM('Table 6'!AQ36:AQ113)</f>
        <v>96058316</v>
      </c>
    </row>
    <row r="14" spans="1:43" s="12" customFormat="1" ht="12.75">
      <c r="A14" s="7"/>
      <c r="B14" s="6" t="s">
        <v>381</v>
      </c>
      <c r="C14" s="7">
        <v>21155</v>
      </c>
      <c r="D14" s="9">
        <f>AVERAGE('Table 6'!D36:D113)</f>
        <v>608348.0897435897</v>
      </c>
      <c r="E14" s="9">
        <f>AVERAGE('Table 6'!E36:E113)</f>
        <v>167372.47435897434</v>
      </c>
      <c r="F14" s="9">
        <f>AVERAGE('Table 6'!F36:F113)</f>
        <v>4688.48717948718</v>
      </c>
      <c r="G14" s="10">
        <f>AVERAGE('Table 6'!G36:G113)</f>
        <v>780409.0512820513</v>
      </c>
      <c r="H14" s="10">
        <f>AVERAGE('Table 6'!H36:H113)</f>
        <v>27069.96153846154</v>
      </c>
      <c r="I14" s="9">
        <f>AVERAGE('Table 6'!I36:I113)</f>
        <v>63399.05128205128</v>
      </c>
      <c r="J14" s="9">
        <f>AVERAGE('Table 6'!J36:J113)</f>
        <v>19623.641025641027</v>
      </c>
      <c r="K14" s="9">
        <f>AVERAGE('Table 6'!K36:K113)</f>
        <v>2143.1923076923076</v>
      </c>
      <c r="L14" s="9">
        <f>AVERAGE('Table 6'!L36:L113)</f>
        <v>21161.576923076922</v>
      </c>
      <c r="M14" s="9">
        <f>AVERAGE('Table 6'!M36:M113)</f>
        <v>50469.92307692308</v>
      </c>
      <c r="N14" s="9">
        <f>AVERAGE('Table 6'!N36:N113)</f>
        <v>53070.11538461538</v>
      </c>
      <c r="O14" s="9">
        <f>AVERAGE('Table 6'!O36:O113)</f>
        <v>3147.87012987013</v>
      </c>
      <c r="P14" s="9">
        <f>AVERAGE('Table 6'!P36:P113)</f>
        <v>3836.653846153846</v>
      </c>
      <c r="Q14" s="9">
        <f>AVERAGE('Table 6'!Q36:Q113)</f>
        <v>1173.320512820513</v>
      </c>
      <c r="R14" s="9">
        <f>AVERAGE('Table 6'!R36:R113)</f>
        <v>17086.153846153848</v>
      </c>
      <c r="S14" s="10">
        <f>AVERAGE('Table 6'!S36:S113)</f>
        <v>235071.14102564103</v>
      </c>
      <c r="T14" s="9">
        <f>AVERAGE('Table 6'!T36:T113)</f>
        <v>2542.551282051282</v>
      </c>
      <c r="U14" s="9">
        <f>AVERAGE('Table 6'!U36:U113)</f>
        <v>19397.410256410258</v>
      </c>
      <c r="V14" s="9">
        <f>AVERAGE('Table 6'!V36:V113)</f>
        <v>2746.5128205128203</v>
      </c>
      <c r="W14" s="9">
        <f>AVERAGE('Table 6'!W36:W113)</f>
        <v>21315.70512820513</v>
      </c>
      <c r="X14" s="9">
        <f>AVERAGE('Table 6'!X36:X113)</f>
        <v>5902.641025641025</v>
      </c>
      <c r="Y14" s="9">
        <f>AVERAGE('Table 6'!Y36:Y113)</f>
        <v>62560.717948717946</v>
      </c>
      <c r="Z14" s="9">
        <f>AVERAGE('Table 6'!Z36:Z113)</f>
        <v>7401.282051282052</v>
      </c>
      <c r="AA14" s="9">
        <f>AVERAGE('Table 6'!AA36:AA113)</f>
        <v>20226.48717948718</v>
      </c>
      <c r="AB14" s="9">
        <f>AVERAGE('Table 6'!AB36:AB113)</f>
        <v>41532.833333333336</v>
      </c>
      <c r="AC14" s="9">
        <f>AVERAGE('Table 6'!AC36:AC113)</f>
        <v>3029.9358974358975</v>
      </c>
      <c r="AD14" s="10">
        <f>AVERAGE('Table 6'!AD36:AD113)</f>
        <v>193237.0128205128</v>
      </c>
      <c r="AE14" s="9">
        <f>AVERAGE('Table 6'!AE36:AE113)</f>
        <v>848.0131578947369</v>
      </c>
      <c r="AF14" s="9">
        <f>AVERAGE('Table 6'!AF36:AF113)</f>
        <v>44.75</v>
      </c>
      <c r="AG14" s="9">
        <f>AVERAGE('Table 6'!AG36:AG113)</f>
        <v>144.0921052631579</v>
      </c>
      <c r="AH14" s="9">
        <f>AVERAGE('Table 6'!AH36:AH113)</f>
        <v>451.38157894736844</v>
      </c>
      <c r="AI14" s="9">
        <f>AVERAGE('Table 6'!AI36:AI113)</f>
        <v>50.5</v>
      </c>
      <c r="AJ14" s="9">
        <f>AVERAGE('Table 6'!AJ36:AJ113)</f>
        <v>140653.89743589744</v>
      </c>
      <c r="AK14" s="9">
        <f>AVERAGE('Table 6'!AK36:AK113)</f>
        <v>2310.641025641026</v>
      </c>
      <c r="AL14" s="10">
        <f>AVERAGE('Table 6'!AL36:AL113)</f>
        <v>832.7105263157895</v>
      </c>
      <c r="AM14" s="10">
        <f>AVERAGE('Table 6'!AM36:AM113)</f>
        <v>1229206.2307692308</v>
      </c>
      <c r="AN14" s="9">
        <f>AVERAGE('Table 6'!AN36:AN113)</f>
        <v>775720.5641025641</v>
      </c>
      <c r="AO14" s="9">
        <f>AVERAGE('Table 6'!AO36:AO113)</f>
        <v>136250.53846153847</v>
      </c>
      <c r="AP14" s="9">
        <f>AVERAGE('Table 6'!AP36:AP113)</f>
        <v>319545.76923076925</v>
      </c>
      <c r="AQ14" s="10">
        <f>AVERAGE('Table 6'!AQ36:AQ113)</f>
        <v>1231516.8717948718</v>
      </c>
    </row>
    <row r="15" spans="1:43" s="12" customFormat="1" ht="12.75">
      <c r="A15" s="5" t="s">
        <v>396</v>
      </c>
      <c r="B15" s="6" t="s">
        <v>382</v>
      </c>
      <c r="C15" s="7">
        <v>19551</v>
      </c>
      <c r="D15" s="9">
        <f>MEDIAN('Table 6'!D36:D113)</f>
        <v>508926</v>
      </c>
      <c r="E15" s="9">
        <f>MEDIAN('Table 6'!E36:E113)</f>
        <v>131742</v>
      </c>
      <c r="F15" s="9">
        <f>MEDIAN('Table 6'!F36:F113)</f>
        <v>0</v>
      </c>
      <c r="G15" s="10">
        <f>MEDIAN('Table 6'!G36:G113)</f>
        <v>650377.5</v>
      </c>
      <c r="H15" s="10">
        <f>MEDIAN('Table 6'!H36:H113)</f>
        <v>23944</v>
      </c>
      <c r="I15" s="9">
        <f>MEDIAN('Table 6'!I36:I113)</f>
        <v>47407.5</v>
      </c>
      <c r="J15" s="9">
        <f>MEDIAN('Table 6'!J36:J113)</f>
        <v>16071.5</v>
      </c>
      <c r="K15" s="9">
        <f>MEDIAN('Table 6'!K36:K113)</f>
        <v>1047</v>
      </c>
      <c r="L15" s="9">
        <f>MEDIAN('Table 6'!L36:L113)</f>
        <v>17966</v>
      </c>
      <c r="M15" s="9">
        <f>MEDIAN('Table 6'!M36:M113)</f>
        <v>42712.5</v>
      </c>
      <c r="N15" s="9">
        <f>MEDIAN('Table 6'!N36:N113)</f>
        <v>31894</v>
      </c>
      <c r="O15" s="9">
        <f>MEDIAN('Table 6'!O36:O113)</f>
        <v>470</v>
      </c>
      <c r="P15" s="9">
        <f>MEDIAN('Table 6'!P36:P113)</f>
        <v>0</v>
      </c>
      <c r="Q15" s="9">
        <f>MEDIAN('Table 6'!Q36:Q113)</f>
        <v>0</v>
      </c>
      <c r="R15" s="9">
        <f>MEDIAN('Table 6'!R36:R113)</f>
        <v>3684.5</v>
      </c>
      <c r="S15" s="10">
        <f>MEDIAN('Table 6'!S36:S113)</f>
        <v>190337</v>
      </c>
      <c r="T15" s="9">
        <f>MEDIAN('Table 6'!T36:T113)</f>
        <v>0</v>
      </c>
      <c r="U15" s="9">
        <f>MEDIAN('Table 6'!U36:U113)</f>
        <v>0</v>
      </c>
      <c r="V15" s="9">
        <f>MEDIAN('Table 6'!V36:V113)</f>
        <v>0</v>
      </c>
      <c r="W15" s="9">
        <f>MEDIAN('Table 6'!W36:W113)</f>
        <v>12541</v>
      </c>
      <c r="X15" s="9">
        <f>MEDIAN('Table 6'!X36:X113)</f>
        <v>0</v>
      </c>
      <c r="Y15" s="9">
        <f>MEDIAN('Table 6'!Y36:Y113)</f>
        <v>57742.5</v>
      </c>
      <c r="Z15" s="9">
        <f>MEDIAN('Table 6'!Z36:Z113)</f>
        <v>5765</v>
      </c>
      <c r="AA15" s="9">
        <f>MEDIAN('Table 6'!AA36:AA113)</f>
        <v>16468</v>
      </c>
      <c r="AB15" s="9">
        <f>MEDIAN('Table 6'!AB36:AB113)</f>
        <v>27556.5</v>
      </c>
      <c r="AC15" s="9">
        <f>MEDIAN('Table 6'!AC36:AC113)</f>
        <v>0</v>
      </c>
      <c r="AD15" s="10">
        <f>MEDIAN('Table 6'!AD36:AD113)</f>
        <v>137614.5</v>
      </c>
      <c r="AE15" s="9">
        <f>MEDIAN('Table 6'!AE36:AE113)</f>
        <v>0</v>
      </c>
      <c r="AF15" s="9">
        <f>MEDIAN('Table 6'!AF36:AF113)</f>
        <v>0</v>
      </c>
      <c r="AG15" s="9">
        <f>MEDIAN('Table 6'!AG36:AG113)</f>
        <v>0</v>
      </c>
      <c r="AH15" s="9">
        <f>MEDIAN('Table 6'!AH36:AH113)</f>
        <v>0</v>
      </c>
      <c r="AI15" s="9">
        <f>MEDIAN('Table 6'!AI36:AI113)</f>
        <v>0</v>
      </c>
      <c r="AJ15" s="9">
        <f>MEDIAN('Table 6'!AJ36:AJ113)</f>
        <v>117277.5</v>
      </c>
      <c r="AK15" s="9">
        <f>MEDIAN('Table 6'!AK36:AK113)</f>
        <v>25.5</v>
      </c>
      <c r="AL15" s="10">
        <f>MEDIAN('Table 6'!AL36:AL113)</f>
        <v>0</v>
      </c>
      <c r="AM15" s="10">
        <f>MEDIAN('Table 6'!AM36:AM113)</f>
        <v>1008251.5</v>
      </c>
      <c r="AN15" s="9">
        <f>MEDIAN('Table 6'!AN36:AN113)</f>
        <v>644274</v>
      </c>
      <c r="AO15" s="9">
        <f>MEDIAN('Table 6'!AO36:AO113)</f>
        <v>113450.5</v>
      </c>
      <c r="AP15" s="9">
        <f>MEDIAN('Table 6'!AP36:AP113)</f>
        <v>242630.5</v>
      </c>
      <c r="AQ15" s="10">
        <f>MEDIAN('Table 6'!AQ36:AQ113)</f>
        <v>1008251.5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383</v>
      </c>
      <c r="B17" s="6" t="s">
        <v>380</v>
      </c>
      <c r="C17" s="7">
        <v>489886</v>
      </c>
      <c r="D17" s="9">
        <f>SUM('Table 6'!D114:D238)</f>
        <v>15678822</v>
      </c>
      <c r="E17" s="9">
        <f>SUM('Table 6'!E114:E238)</f>
        <v>3176643</v>
      </c>
      <c r="F17" s="9">
        <f>SUM('Table 6'!F114:F238)</f>
        <v>152832</v>
      </c>
      <c r="G17" s="10">
        <f>SUM('Table 6'!G114:G238)</f>
        <v>19008297</v>
      </c>
      <c r="H17" s="10">
        <f>SUM('Table 6'!H114:H238)</f>
        <v>797359</v>
      </c>
      <c r="I17" s="9">
        <f>SUM('Table 6'!I114:I238)</f>
        <v>1275194</v>
      </c>
      <c r="J17" s="9">
        <f>SUM('Table 6'!J114:J238)</f>
        <v>682671</v>
      </c>
      <c r="K17" s="9">
        <f>SUM('Table 6'!K114:K238)</f>
        <v>56183</v>
      </c>
      <c r="L17" s="9">
        <f>SUM('Table 6'!L114:L238)</f>
        <v>779867</v>
      </c>
      <c r="M17" s="9">
        <f>SUM('Table 6'!M114:M238)</f>
        <v>1345785</v>
      </c>
      <c r="N17" s="9">
        <f>SUM('Table 6'!N114:N238)</f>
        <v>1467248</v>
      </c>
      <c r="O17" s="9">
        <f>SUM('Table 6'!O114:O238)</f>
        <v>116255</v>
      </c>
      <c r="P17" s="9">
        <f>SUM('Table 6'!P114:P238)</f>
        <v>98251</v>
      </c>
      <c r="Q17" s="9">
        <f>SUM('Table 6'!Q114:Q238)</f>
        <v>67175</v>
      </c>
      <c r="R17" s="9">
        <f>SUM('Table 6'!R114:R238)</f>
        <v>474844</v>
      </c>
      <c r="S17" s="10">
        <f>SUM('Table 6'!S114:S238)</f>
        <v>6363473</v>
      </c>
      <c r="T17" s="9">
        <f>SUM('Table 6'!T114:T238)</f>
        <v>2244</v>
      </c>
      <c r="U17" s="9">
        <f>SUM('Table 6'!U114:U238)</f>
        <v>103397</v>
      </c>
      <c r="V17" s="9">
        <f>SUM('Table 6'!V114:V238)</f>
        <v>672462</v>
      </c>
      <c r="W17" s="9">
        <f>SUM('Table 6'!W114:W238)</f>
        <v>653055</v>
      </c>
      <c r="X17" s="9">
        <f>SUM('Table 6'!X114:X238)</f>
        <v>86900</v>
      </c>
      <c r="Y17" s="9">
        <f>SUM('Table 6'!Y114:Y238)</f>
        <v>1958784</v>
      </c>
      <c r="Z17" s="9">
        <f>SUM('Table 6'!Z114:Z238)</f>
        <v>212432</v>
      </c>
      <c r="AA17" s="9">
        <f>SUM('Table 6'!AA114:AA238)</f>
        <v>618938</v>
      </c>
      <c r="AB17" s="9">
        <f>SUM('Table 6'!AB114:AB238)</f>
        <v>539481</v>
      </c>
      <c r="AC17" s="9">
        <f>SUM('Table 6'!AC114:AC238)</f>
        <v>18772</v>
      </c>
      <c r="AD17" s="10">
        <f>SUM('Table 6'!AD114:AD238)</f>
        <v>4834403</v>
      </c>
      <c r="AE17" s="9">
        <f>SUM('Table 6'!AE114:AE238)</f>
        <v>41594</v>
      </c>
      <c r="AF17" s="9">
        <f>SUM('Table 6'!AF114:AF238)</f>
        <v>3845</v>
      </c>
      <c r="AG17" s="9">
        <f>SUM('Table 6'!AG114:AG238)</f>
        <v>11284</v>
      </c>
      <c r="AH17" s="9">
        <f>SUM('Table 6'!AH114:AH238)</f>
        <v>25419</v>
      </c>
      <c r="AI17" s="9">
        <f>SUM('Table 6'!AI114:AI238)</f>
        <v>2238</v>
      </c>
      <c r="AJ17" s="9">
        <f>SUM('Table 6'!AJ114:AJ238)</f>
        <v>3435307</v>
      </c>
      <c r="AK17" s="9">
        <f>SUM('Table 6'!AK114:AK238)</f>
        <v>142534</v>
      </c>
      <c r="AL17" s="10">
        <f>SUM('Table 6'!AL114:AL238)</f>
        <v>58154</v>
      </c>
      <c r="AM17" s="10">
        <f>SUM('Table 6'!AM114:AM238)</f>
        <v>31035594</v>
      </c>
      <c r="AN17" s="9">
        <f>SUM('Table 6'!AN114:AN238)</f>
        <v>18855465</v>
      </c>
      <c r="AO17" s="9">
        <f>SUM('Table 6'!AO114:AO238)</f>
        <v>3432787</v>
      </c>
      <c r="AP17" s="9">
        <f>SUM('Table 6'!AP114:AP238)</f>
        <v>8889876</v>
      </c>
      <c r="AQ17" s="10">
        <f>SUM('Table 6'!AQ114:AQ238)</f>
        <v>31178128</v>
      </c>
    </row>
    <row r="18" spans="2:43" s="12" customFormat="1" ht="12.75">
      <c r="B18" s="6" t="s">
        <v>381</v>
      </c>
      <c r="C18" s="25">
        <v>3919.088</v>
      </c>
      <c r="D18" s="9">
        <f>AVERAGE('Table 6'!D114:D238)</f>
        <v>126442.1129032258</v>
      </c>
      <c r="E18" s="9">
        <f>AVERAGE('Table 6'!E114:E238)</f>
        <v>25618.08870967742</v>
      </c>
      <c r="F18" s="9">
        <f>AVERAGE('Table 6'!F114:F238)</f>
        <v>1232.516129032258</v>
      </c>
      <c r="G18" s="10">
        <f>AVERAGE('Table 6'!G114:G238)</f>
        <v>153292.71774193548</v>
      </c>
      <c r="H18" s="10">
        <f>AVERAGE('Table 6'!H114:H238)</f>
        <v>6430.314516129032</v>
      </c>
      <c r="I18" s="9">
        <f>AVERAGE('Table 6'!I114:I238)</f>
        <v>10283.822580645161</v>
      </c>
      <c r="J18" s="9">
        <f>AVERAGE('Table 6'!J114:J238)</f>
        <v>5505.4112903225805</v>
      </c>
      <c r="K18" s="9">
        <f>AVERAGE('Table 6'!K114:K238)</f>
        <v>453.08870967741933</v>
      </c>
      <c r="L18" s="9">
        <f>AVERAGE('Table 6'!L114:L238)</f>
        <v>6289.25</v>
      </c>
      <c r="M18" s="9">
        <f>AVERAGE('Table 6'!M114:M238)</f>
        <v>10853.104838709678</v>
      </c>
      <c r="N18" s="9">
        <f>AVERAGE('Table 6'!N114:N238)</f>
        <v>11832.645161290322</v>
      </c>
      <c r="O18" s="9">
        <f>AVERAGE('Table 6'!O114:O238)</f>
        <v>937.5403225806451</v>
      </c>
      <c r="P18" s="9">
        <f>AVERAGE('Table 6'!P114:P238)</f>
        <v>792.3467741935484</v>
      </c>
      <c r="Q18" s="9">
        <f>AVERAGE('Table 6'!Q114:Q238)</f>
        <v>541.733870967742</v>
      </c>
      <c r="R18" s="9">
        <f>AVERAGE('Table 6'!R114:R238)</f>
        <v>3829.3870967741937</v>
      </c>
      <c r="S18" s="10">
        <f>AVERAGE('Table 6'!S114:S238)</f>
        <v>51318.33064516129</v>
      </c>
      <c r="T18" s="9">
        <f>AVERAGE('Table 6'!T114:T238)</f>
        <v>18.096774193548388</v>
      </c>
      <c r="U18" s="9">
        <f>AVERAGE('Table 6'!U114:U238)</f>
        <v>833.8467741935484</v>
      </c>
      <c r="V18" s="9">
        <f>AVERAGE('Table 6'!V114:V238)</f>
        <v>5423.080645161291</v>
      </c>
      <c r="W18" s="9">
        <f>AVERAGE('Table 6'!W114:W238)</f>
        <v>5266.572580645161</v>
      </c>
      <c r="X18" s="9">
        <f>AVERAGE('Table 6'!X114:X238)</f>
        <v>700.8064516129032</v>
      </c>
      <c r="Y18" s="9">
        <f>AVERAGE('Table 6'!Y114:Y238)</f>
        <v>15796.645161290322</v>
      </c>
      <c r="Z18" s="9">
        <f>AVERAGE('Table 6'!Z114:Z238)</f>
        <v>1713.1612903225807</v>
      </c>
      <c r="AA18" s="9">
        <f>AVERAGE('Table 6'!AA114:AA238)</f>
        <v>4991.435483870968</v>
      </c>
      <c r="AB18" s="9">
        <f>AVERAGE('Table 6'!AB114:AB238)</f>
        <v>4350.653225806452</v>
      </c>
      <c r="AC18" s="9">
        <f>AVERAGE('Table 6'!AC114:AC238)</f>
        <v>151.38709677419354</v>
      </c>
      <c r="AD18" s="10">
        <f>AVERAGE('Table 6'!AD114:AD238)</f>
        <v>39304.08943089431</v>
      </c>
      <c r="AE18" s="9">
        <f>AVERAGE('Table 6'!AE114:AE238)</f>
        <v>343.75206611570246</v>
      </c>
      <c r="AF18" s="9">
        <f>AVERAGE('Table 6'!AF114:AF238)</f>
        <v>31.776859504132233</v>
      </c>
      <c r="AG18" s="9">
        <f>AVERAGE('Table 6'!AG114:AG238)</f>
        <v>93.25619834710744</v>
      </c>
      <c r="AH18" s="9">
        <f>AVERAGE('Table 6'!AH114:AH238)</f>
        <v>210.07438016528926</v>
      </c>
      <c r="AI18" s="9">
        <f>AVERAGE('Table 6'!AI114:AI238)</f>
        <v>18.49586776859504</v>
      </c>
      <c r="AJ18" s="9">
        <f>AVERAGE('Table 6'!AJ114:AJ238)</f>
        <v>27704.08870967742</v>
      </c>
      <c r="AK18" s="9">
        <f>AVERAGE('Table 6'!AK114:AK238)</f>
        <v>1149.467741935484</v>
      </c>
      <c r="AL18" s="10">
        <f>AVERAGE('Table 6'!AL114:AL238)</f>
        <v>476.672131147541</v>
      </c>
      <c r="AM18" s="10">
        <f>AVERAGE('Table 6'!AM114:AM238)</f>
        <v>250287.0483870968</v>
      </c>
      <c r="AN18" s="9">
        <f>AVERAGE('Table 6'!AN114:AN238)</f>
        <v>152060.2016129032</v>
      </c>
      <c r="AO18" s="9">
        <f>AVERAGE('Table 6'!AO114:AO238)</f>
        <v>27683.766129032258</v>
      </c>
      <c r="AP18" s="9">
        <f>AVERAGE('Table 6'!AP114:AP238)</f>
        <v>71692.54838709677</v>
      </c>
      <c r="AQ18" s="10">
        <f>AVERAGE('Table 6'!AQ114:AQ238)</f>
        <v>251436.51612903227</v>
      </c>
    </row>
    <row r="19" spans="1:43" s="12" customFormat="1" ht="12.75">
      <c r="A19" s="5" t="s">
        <v>384</v>
      </c>
      <c r="B19" s="6" t="s">
        <v>382</v>
      </c>
      <c r="C19" s="25">
        <v>3180</v>
      </c>
      <c r="D19" s="9">
        <f>MEDIAN('Table 6'!D114:D238)</f>
        <v>86340.5</v>
      </c>
      <c r="E19" s="9">
        <f>MEDIAN('Table 6'!E114:E238)</f>
        <v>10793</v>
      </c>
      <c r="F19" s="9">
        <f>MEDIAN('Table 6'!F114:F238)</f>
        <v>0</v>
      </c>
      <c r="G19" s="10">
        <f>MEDIAN('Table 6'!G114:G238)</f>
        <v>96084.5</v>
      </c>
      <c r="H19" s="10">
        <f>MEDIAN('Table 6'!H114:H238)</f>
        <v>4464.5</v>
      </c>
      <c r="I19" s="9">
        <f>MEDIAN('Table 6'!I114:I238)</f>
        <v>5809</v>
      </c>
      <c r="J19" s="9">
        <f>MEDIAN('Table 6'!J114:J238)</f>
        <v>3656.5</v>
      </c>
      <c r="K19" s="9">
        <f>MEDIAN('Table 6'!K114:K238)</f>
        <v>79</v>
      </c>
      <c r="L19" s="9">
        <f>MEDIAN('Table 6'!L114:L238)</f>
        <v>5801.5</v>
      </c>
      <c r="M19" s="9">
        <f>MEDIAN('Table 6'!M114:M238)</f>
        <v>8231</v>
      </c>
      <c r="N19" s="9">
        <f>MEDIAN('Table 6'!N114:N238)</f>
        <v>6415.5</v>
      </c>
      <c r="O19" s="9">
        <f>MEDIAN('Table 6'!O114:O238)</f>
        <v>0</v>
      </c>
      <c r="P19" s="9">
        <f>MEDIAN('Table 6'!P114:P238)</f>
        <v>0</v>
      </c>
      <c r="Q19" s="9">
        <f>MEDIAN('Table 6'!Q114:Q238)</f>
        <v>0</v>
      </c>
      <c r="R19" s="9">
        <f>MEDIAN('Table 6'!R114:R238)</f>
        <v>414.5</v>
      </c>
      <c r="S19" s="10">
        <f>MEDIAN('Table 6'!S114:S238)</f>
        <v>38064.5</v>
      </c>
      <c r="T19" s="9">
        <f>MEDIAN('Table 6'!T114:T238)</f>
        <v>0</v>
      </c>
      <c r="U19" s="9">
        <f>MEDIAN('Table 6'!U114:U238)</f>
        <v>0</v>
      </c>
      <c r="V19" s="9">
        <f>MEDIAN('Table 6'!V114:V238)</f>
        <v>0</v>
      </c>
      <c r="W19" s="9">
        <f>MEDIAN('Table 6'!W114:W238)</f>
        <v>1523</v>
      </c>
      <c r="X19" s="9">
        <f>MEDIAN('Table 6'!X114:X238)</f>
        <v>0</v>
      </c>
      <c r="Y19" s="9">
        <f>MEDIAN('Table 6'!Y114:Y238)</f>
        <v>11567</v>
      </c>
      <c r="Z19" s="9">
        <f>MEDIAN('Table 6'!Z114:Z238)</f>
        <v>1134.5</v>
      </c>
      <c r="AA19" s="9">
        <f>MEDIAN('Table 6'!AA114:AA238)</f>
        <v>3007.5</v>
      </c>
      <c r="AB19" s="9">
        <f>MEDIAN('Table 6'!AB114:AB238)</f>
        <v>1500</v>
      </c>
      <c r="AC19" s="9">
        <f>MEDIAN('Table 6'!AC114:AC238)</f>
        <v>0</v>
      </c>
      <c r="AD19" s="10">
        <f>MEDIAN('Table 6'!AD114:AD238)</f>
        <v>22906</v>
      </c>
      <c r="AE19" s="9">
        <f>MEDIAN('Table 6'!AE114:AE238)</f>
        <v>0</v>
      </c>
      <c r="AF19" s="9">
        <f>MEDIAN('Table 6'!AF114:AF238)</f>
        <v>0</v>
      </c>
      <c r="AG19" s="9">
        <f>MEDIAN('Table 6'!AG114:AG238)</f>
        <v>0</v>
      </c>
      <c r="AH19" s="9">
        <f>MEDIAN('Table 6'!AH114:AH238)</f>
        <v>0</v>
      </c>
      <c r="AI19" s="9">
        <f>MEDIAN('Table 6'!AI114:AI238)</f>
        <v>0</v>
      </c>
      <c r="AJ19" s="9">
        <f>MEDIAN('Table 6'!AJ114:AJ238)</f>
        <v>17091</v>
      </c>
      <c r="AK19" s="9">
        <f>MEDIAN('Table 6'!AK114:AK238)</f>
        <v>0</v>
      </c>
      <c r="AL19" s="10">
        <f>MEDIAN('Table 6'!AL114:AL238)</f>
        <v>0</v>
      </c>
      <c r="AM19" s="10">
        <f>MEDIAN('Table 6'!AM114:AM238)</f>
        <v>159936</v>
      </c>
      <c r="AN19" s="9">
        <f>MEDIAN('Table 6'!AN114:AN238)</f>
        <v>96084.5</v>
      </c>
      <c r="AO19" s="9">
        <f>MEDIAN('Table 6'!AO114:AO238)</f>
        <v>17261.5</v>
      </c>
      <c r="AP19" s="9">
        <f>MEDIAN('Table 6'!AP114:AP238)</f>
        <v>48037</v>
      </c>
      <c r="AQ19" s="10">
        <f>MEDIAN('Table 6'!AQ114:AQ238)</f>
        <v>161783</v>
      </c>
    </row>
    <row r="20" spans="1:2" ht="12.75">
      <c r="A20" s="26"/>
      <c r="B20" s="26"/>
    </row>
    <row r="21" spans="1:3" ht="26.25" customHeight="1">
      <c r="A21" s="91" t="s">
        <v>385</v>
      </c>
      <c r="B21" s="91"/>
      <c r="C21" s="91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&amp;C2020
 Indiana Public Library Statistics
Summary of Library Operating Expenditures&amp;R
</oddHeader>
    <oddFooter>&amp;LIndiana State Library
Library Development Office&amp;CLast modified: 3/25/2021&amp;R&amp;P</oddFooter>
  </headerFooter>
  <ignoredErrors>
    <ignoredError sqref="D5:AQ8 D12:E12 D16:AQ19 D9:D11 D13:D15 AD12 E9:E11 E13:E15 F12:G12 F9:G11 F13:G15 H12:L12 H9:L11 H13:L15 M12:Q12 M9:Q11 M13:Q15 R12:AC12 R9:AC11 R13:AC15 AE12:AQ12 AE9:AQ11 AE13:AQ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5.57421875" style="12" customWidth="1"/>
    <col min="5" max="6" width="17.421875" style="12" customWidth="1"/>
    <col min="7" max="16384" width="9.140625" style="11" customWidth="1"/>
  </cols>
  <sheetData>
    <row r="1" spans="1:7" ht="26.25">
      <c r="A1" s="13" t="s">
        <v>405</v>
      </c>
      <c r="B1" s="36"/>
      <c r="C1" s="36"/>
      <c r="F1"/>
      <c r="G1"/>
    </row>
    <row r="2" spans="1:7" ht="39">
      <c r="A2" s="2" t="s">
        <v>0</v>
      </c>
      <c r="B2" s="2" t="s">
        <v>1</v>
      </c>
      <c r="C2" s="2" t="s">
        <v>21</v>
      </c>
      <c r="D2" s="41" t="s">
        <v>368</v>
      </c>
      <c r="E2" s="2" t="s">
        <v>369</v>
      </c>
      <c r="F2"/>
      <c r="G2"/>
    </row>
    <row r="3" spans="1:7" ht="15">
      <c r="A3" s="17" t="s">
        <v>195</v>
      </c>
      <c r="B3" s="18" t="s">
        <v>196</v>
      </c>
      <c r="C3" s="19">
        <v>10698</v>
      </c>
      <c r="D3" s="20">
        <v>861448</v>
      </c>
      <c r="E3" s="15">
        <f>D3/C3</f>
        <v>80.52421013273509</v>
      </c>
      <c r="F3"/>
      <c r="G3"/>
    </row>
    <row r="4" spans="1:7" ht="15">
      <c r="A4" s="17" t="s">
        <v>292</v>
      </c>
      <c r="B4" s="18" t="s">
        <v>159</v>
      </c>
      <c r="C4" s="19">
        <v>3048</v>
      </c>
      <c r="D4" s="20">
        <v>216672</v>
      </c>
      <c r="E4" s="15">
        <f aca="true" t="shared" si="0" ref="E4:E66">D4/C4</f>
        <v>71.08661417322834</v>
      </c>
      <c r="F4"/>
      <c r="G4"/>
    </row>
    <row r="5" spans="1:7" ht="15">
      <c r="A5" s="17" t="s">
        <v>219</v>
      </c>
      <c r="B5" s="18" t="s">
        <v>60</v>
      </c>
      <c r="C5" s="19">
        <v>8786</v>
      </c>
      <c r="D5" s="20">
        <v>742710</v>
      </c>
      <c r="E5" s="15">
        <f t="shared" si="0"/>
        <v>84.53334850899158</v>
      </c>
      <c r="F5"/>
      <c r="G5"/>
    </row>
    <row r="6" spans="1:7" ht="15">
      <c r="A6" s="17" t="s">
        <v>143</v>
      </c>
      <c r="B6" s="18" t="s">
        <v>144</v>
      </c>
      <c r="C6" s="19">
        <v>19845</v>
      </c>
      <c r="D6" s="20">
        <v>1848582</v>
      </c>
      <c r="E6" s="15">
        <f t="shared" si="0"/>
        <v>93.15102040816326</v>
      </c>
      <c r="F6"/>
      <c r="G6"/>
    </row>
    <row r="7" spans="1:7" ht="15">
      <c r="A7" s="17" t="s">
        <v>24</v>
      </c>
      <c r="B7" s="18" t="s">
        <v>25</v>
      </c>
      <c r="C7" s="19">
        <v>355329</v>
      </c>
      <c r="D7" s="20">
        <v>28243168</v>
      </c>
      <c r="E7" s="15">
        <f t="shared" si="0"/>
        <v>79.48455656588682</v>
      </c>
      <c r="F7"/>
      <c r="G7"/>
    </row>
    <row r="8" spans="1:7" ht="15">
      <c r="A8" s="17" t="s">
        <v>59</v>
      </c>
      <c r="B8" s="18" t="s">
        <v>60</v>
      </c>
      <c r="C8" s="19">
        <v>70954</v>
      </c>
      <c r="D8" s="20">
        <v>4547009</v>
      </c>
      <c r="E8" s="15">
        <f t="shared" si="0"/>
        <v>64.08389942779829</v>
      </c>
      <c r="F8"/>
      <c r="G8"/>
    </row>
    <row r="9" spans="1:7" ht="15">
      <c r="A9" s="17" t="s">
        <v>310</v>
      </c>
      <c r="B9" s="18" t="s">
        <v>136</v>
      </c>
      <c r="C9" s="19">
        <v>2114</v>
      </c>
      <c r="D9" s="20">
        <v>91375</v>
      </c>
      <c r="E9" s="15">
        <f t="shared" si="0"/>
        <v>43.223746452223274</v>
      </c>
      <c r="F9"/>
      <c r="G9"/>
    </row>
    <row r="10" spans="1:7" ht="15">
      <c r="A10" s="17" t="s">
        <v>278</v>
      </c>
      <c r="B10" s="18" t="s">
        <v>146</v>
      </c>
      <c r="C10" s="19">
        <v>3850</v>
      </c>
      <c r="D10" s="20">
        <v>153776</v>
      </c>
      <c r="E10" s="15">
        <f t="shared" si="0"/>
        <v>39.941818181818185</v>
      </c>
      <c r="F10"/>
      <c r="G10"/>
    </row>
    <row r="11" spans="1:7" ht="15">
      <c r="A11" s="17" t="s">
        <v>272</v>
      </c>
      <c r="B11" s="18" t="s">
        <v>240</v>
      </c>
      <c r="C11" s="19">
        <v>4354</v>
      </c>
      <c r="D11" s="20">
        <v>185700</v>
      </c>
      <c r="E11" s="15">
        <f t="shared" si="0"/>
        <v>42.65043638033992</v>
      </c>
      <c r="F11"/>
      <c r="G11"/>
    </row>
    <row r="12" spans="1:7" ht="15">
      <c r="A12" s="17" t="s">
        <v>156</v>
      </c>
      <c r="B12" s="18" t="s">
        <v>100</v>
      </c>
      <c r="C12" s="19">
        <v>17240</v>
      </c>
      <c r="D12" s="20">
        <v>803106</v>
      </c>
      <c r="E12" s="15">
        <f t="shared" si="0"/>
        <v>46.5838747099768</v>
      </c>
      <c r="F12"/>
      <c r="G12"/>
    </row>
    <row r="13" spans="1:7" ht="15">
      <c r="A13" s="17" t="s">
        <v>72</v>
      </c>
      <c r="B13" s="18" t="s">
        <v>73</v>
      </c>
      <c r="C13" s="19">
        <v>44764</v>
      </c>
      <c r="D13" s="20">
        <v>1317593</v>
      </c>
      <c r="E13" s="15">
        <f t="shared" si="0"/>
        <v>29.43421052631579</v>
      </c>
      <c r="F13"/>
      <c r="G13"/>
    </row>
    <row r="14" spans="1:7" ht="15">
      <c r="A14" s="17" t="s">
        <v>50</v>
      </c>
      <c r="B14" s="18" t="s">
        <v>51</v>
      </c>
      <c r="C14" s="19">
        <v>76418</v>
      </c>
      <c r="D14" s="20">
        <v>4045278</v>
      </c>
      <c r="E14" s="15">
        <f t="shared" si="0"/>
        <v>52.93619304352378</v>
      </c>
      <c r="F14"/>
      <c r="G14"/>
    </row>
    <row r="15" spans="1:7" ht="15">
      <c r="A15" s="17" t="s">
        <v>279</v>
      </c>
      <c r="B15" s="18" t="s">
        <v>111</v>
      </c>
      <c r="C15" s="19">
        <v>3845</v>
      </c>
      <c r="D15" s="20">
        <v>73780</v>
      </c>
      <c r="E15" s="15">
        <f t="shared" si="0"/>
        <v>19.188556566970092</v>
      </c>
      <c r="F15"/>
      <c r="G15"/>
    </row>
    <row r="16" spans="1:7" ht="15">
      <c r="A16" s="17" t="s">
        <v>191</v>
      </c>
      <c r="B16" s="18" t="s">
        <v>192</v>
      </c>
      <c r="C16" s="19">
        <v>10852</v>
      </c>
      <c r="D16" s="20">
        <v>704762</v>
      </c>
      <c r="E16" s="15">
        <f t="shared" si="0"/>
        <v>64.94305197198673</v>
      </c>
      <c r="F16"/>
      <c r="G16"/>
    </row>
    <row r="17" spans="1:7" ht="15">
      <c r="A17" s="17" t="s">
        <v>94</v>
      </c>
      <c r="B17" s="18" t="s">
        <v>95</v>
      </c>
      <c r="C17" s="19">
        <v>34125</v>
      </c>
      <c r="D17" s="20">
        <v>1777792</v>
      </c>
      <c r="E17" s="15">
        <f t="shared" si="0"/>
        <v>52.09646886446887</v>
      </c>
      <c r="F17"/>
      <c r="G17"/>
    </row>
    <row r="18" spans="1:7" ht="15">
      <c r="A18" s="17" t="s">
        <v>281</v>
      </c>
      <c r="B18" s="18" t="s">
        <v>118</v>
      </c>
      <c r="C18" s="19">
        <v>3817</v>
      </c>
      <c r="D18" s="20">
        <v>367880</v>
      </c>
      <c r="E18" s="15">
        <f t="shared" si="0"/>
        <v>96.3793555148022</v>
      </c>
      <c r="F18"/>
      <c r="G18"/>
    </row>
    <row r="19" spans="1:7" ht="15">
      <c r="A19" s="17" t="s">
        <v>273</v>
      </c>
      <c r="B19" s="18" t="s">
        <v>274</v>
      </c>
      <c r="C19" s="19">
        <v>4242</v>
      </c>
      <c r="D19" s="20">
        <v>239541</v>
      </c>
      <c r="E19" s="15">
        <f t="shared" si="0"/>
        <v>56.46888260254597</v>
      </c>
      <c r="F19"/>
      <c r="G19"/>
    </row>
    <row r="20" spans="1:7" ht="15">
      <c r="A20" s="17" t="s">
        <v>277</v>
      </c>
      <c r="B20" s="18" t="s">
        <v>196</v>
      </c>
      <c r="C20" s="19">
        <v>3999</v>
      </c>
      <c r="D20" s="20">
        <v>270699</v>
      </c>
      <c r="E20" s="15">
        <f t="shared" si="0"/>
        <v>67.69167291822956</v>
      </c>
      <c r="F20"/>
      <c r="G20"/>
    </row>
    <row r="21" spans="1:7" ht="15">
      <c r="A21" s="17" t="s">
        <v>270</v>
      </c>
      <c r="B21" s="18" t="s">
        <v>97</v>
      </c>
      <c r="C21" s="19">
        <v>4516</v>
      </c>
      <c r="D21" s="20">
        <v>163917</v>
      </c>
      <c r="E21" s="15">
        <f t="shared" si="0"/>
        <v>36.29694419840567</v>
      </c>
      <c r="F21"/>
      <c r="G21"/>
    </row>
    <row r="22" spans="1:7" ht="15">
      <c r="A22" s="17" t="s">
        <v>167</v>
      </c>
      <c r="B22" s="18" t="s">
        <v>168</v>
      </c>
      <c r="C22" s="19">
        <v>15014</v>
      </c>
      <c r="D22" s="20">
        <v>465501</v>
      </c>
      <c r="E22" s="15">
        <f t="shared" si="0"/>
        <v>31.004462501665113</v>
      </c>
      <c r="F22"/>
      <c r="G22"/>
    </row>
    <row r="23" spans="1:7" ht="15">
      <c r="A23" s="17" t="s">
        <v>134</v>
      </c>
      <c r="B23" s="18" t="s">
        <v>82</v>
      </c>
      <c r="C23" s="19">
        <v>21940</v>
      </c>
      <c r="D23" s="20">
        <v>843664</v>
      </c>
      <c r="E23" s="15">
        <f t="shared" si="0"/>
        <v>38.45323609845032</v>
      </c>
      <c r="F23"/>
      <c r="G23"/>
    </row>
    <row r="24" spans="1:7" ht="15">
      <c r="A24" s="17" t="s">
        <v>344</v>
      </c>
      <c r="B24" s="18" t="s">
        <v>274</v>
      </c>
      <c r="C24" s="19">
        <v>1056</v>
      </c>
      <c r="D24" s="20">
        <v>123401</v>
      </c>
      <c r="E24" s="15">
        <f t="shared" si="0"/>
        <v>116.85700757575758</v>
      </c>
      <c r="F24"/>
      <c r="G24"/>
    </row>
    <row r="25" spans="1:7" ht="15">
      <c r="A25" s="17" t="s">
        <v>289</v>
      </c>
      <c r="B25" s="18" t="s">
        <v>146</v>
      </c>
      <c r="C25" s="19">
        <v>3152</v>
      </c>
      <c r="D25" s="20">
        <v>167093</v>
      </c>
      <c r="E25" s="15">
        <f t="shared" si="0"/>
        <v>53.0117385786802</v>
      </c>
      <c r="F25"/>
      <c r="G25"/>
    </row>
    <row r="26" spans="1:7" ht="15">
      <c r="A26" s="17" t="s">
        <v>223</v>
      </c>
      <c r="B26" s="18" t="s">
        <v>224</v>
      </c>
      <c r="C26" s="19">
        <v>8471</v>
      </c>
      <c r="D26" s="20">
        <v>555498</v>
      </c>
      <c r="E26" s="15">
        <f t="shared" si="0"/>
        <v>65.57643725652225</v>
      </c>
      <c r="F26"/>
      <c r="G26"/>
    </row>
    <row r="27" spans="1:7" ht="15">
      <c r="A27" s="17" t="s">
        <v>218</v>
      </c>
      <c r="B27" s="18" t="s">
        <v>146</v>
      </c>
      <c r="C27" s="19">
        <v>8902</v>
      </c>
      <c r="D27" s="20">
        <v>660807</v>
      </c>
      <c r="E27" s="15">
        <f t="shared" si="0"/>
        <v>74.2312963379016</v>
      </c>
      <c r="F27"/>
      <c r="G27"/>
    </row>
    <row r="28" spans="1:7" ht="15">
      <c r="A28" s="17" t="s">
        <v>237</v>
      </c>
      <c r="B28" s="18" t="s">
        <v>46</v>
      </c>
      <c r="C28" s="19">
        <v>6945</v>
      </c>
      <c r="D28" s="20">
        <v>351016</v>
      </c>
      <c r="E28" s="15">
        <f t="shared" si="0"/>
        <v>50.54226061915047</v>
      </c>
      <c r="F28"/>
      <c r="G28"/>
    </row>
    <row r="29" spans="1:7" ht="26.25">
      <c r="A29" s="17" t="s">
        <v>324</v>
      </c>
      <c r="B29" s="18" t="s">
        <v>213</v>
      </c>
      <c r="C29" s="19">
        <v>1680</v>
      </c>
      <c r="D29" s="20">
        <v>240637</v>
      </c>
      <c r="E29" s="15">
        <f t="shared" si="0"/>
        <v>143.23630952380952</v>
      </c>
      <c r="F29"/>
      <c r="G29"/>
    </row>
    <row r="30" spans="1:7" ht="15">
      <c r="A30" s="17" t="s">
        <v>288</v>
      </c>
      <c r="B30" s="18" t="s">
        <v>202</v>
      </c>
      <c r="C30" s="19">
        <v>3180</v>
      </c>
      <c r="D30" s="20">
        <v>178190</v>
      </c>
      <c r="E30" s="15">
        <f t="shared" si="0"/>
        <v>56.034591194968556</v>
      </c>
      <c r="F30"/>
      <c r="G30"/>
    </row>
    <row r="31" spans="1:7" ht="15">
      <c r="A31" s="17" t="s">
        <v>165</v>
      </c>
      <c r="B31" s="18" t="s">
        <v>166</v>
      </c>
      <c r="C31" s="19">
        <v>15242</v>
      </c>
      <c r="D31" s="20">
        <v>504712</v>
      </c>
      <c r="E31" s="15">
        <f t="shared" si="0"/>
        <v>33.11323973231859</v>
      </c>
      <c r="F31"/>
      <c r="G31"/>
    </row>
    <row r="32" spans="1:7" ht="15">
      <c r="A32" s="17" t="s">
        <v>79</v>
      </c>
      <c r="B32" s="18" t="s">
        <v>73</v>
      </c>
      <c r="C32" s="19">
        <v>40258</v>
      </c>
      <c r="D32" s="20">
        <v>1594311</v>
      </c>
      <c r="E32" s="15">
        <f t="shared" si="0"/>
        <v>39.602339907596004</v>
      </c>
      <c r="F32"/>
      <c r="G32"/>
    </row>
    <row r="33" spans="1:7" ht="15">
      <c r="A33" s="17" t="s">
        <v>235</v>
      </c>
      <c r="B33" s="18" t="s">
        <v>91</v>
      </c>
      <c r="C33" s="19">
        <v>7080</v>
      </c>
      <c r="D33" s="20">
        <v>405759</v>
      </c>
      <c r="E33" s="15">
        <f t="shared" si="0"/>
        <v>57.31059322033898</v>
      </c>
      <c r="F33"/>
      <c r="G33"/>
    </row>
    <row r="34" spans="1:7" ht="15">
      <c r="A34" s="17" t="s">
        <v>297</v>
      </c>
      <c r="B34" s="18" t="s">
        <v>172</v>
      </c>
      <c r="C34" s="19">
        <v>2684</v>
      </c>
      <c r="D34" s="20">
        <v>289981</v>
      </c>
      <c r="E34" s="15">
        <f t="shared" si="0"/>
        <v>108.04061102831595</v>
      </c>
      <c r="F34"/>
      <c r="G34"/>
    </row>
    <row r="35" spans="1:7" ht="15">
      <c r="A35" s="17" t="s">
        <v>259</v>
      </c>
      <c r="B35" s="18" t="s">
        <v>70</v>
      </c>
      <c r="C35" s="19">
        <v>5306</v>
      </c>
      <c r="D35" s="20">
        <v>201868</v>
      </c>
      <c r="E35" s="15">
        <f t="shared" si="0"/>
        <v>38.04523181304184</v>
      </c>
      <c r="F35"/>
      <c r="G35"/>
    </row>
    <row r="36" spans="1:7" ht="15">
      <c r="A36" s="17" t="s">
        <v>335</v>
      </c>
      <c r="B36" s="18" t="s">
        <v>229</v>
      </c>
      <c r="C36" s="19">
        <v>1391</v>
      </c>
      <c r="D36" s="20">
        <v>58962</v>
      </c>
      <c r="E36" s="15">
        <f t="shared" si="0"/>
        <v>42.388209920920204</v>
      </c>
      <c r="F36"/>
      <c r="G36"/>
    </row>
    <row r="37" spans="1:7" ht="15">
      <c r="A37" s="17" t="s">
        <v>48</v>
      </c>
      <c r="B37" s="18" t="s">
        <v>37</v>
      </c>
      <c r="C37" s="19">
        <v>83293</v>
      </c>
      <c r="D37" s="20">
        <v>6938903</v>
      </c>
      <c r="E37" s="15">
        <f t="shared" si="0"/>
        <v>83.3071566638253</v>
      </c>
      <c r="F37"/>
      <c r="G37"/>
    </row>
    <row r="38" spans="1:7" ht="15">
      <c r="A38" s="17" t="s">
        <v>169</v>
      </c>
      <c r="B38" s="18" t="s">
        <v>170</v>
      </c>
      <c r="C38" s="19">
        <v>14437</v>
      </c>
      <c r="D38" s="20">
        <v>795115</v>
      </c>
      <c r="E38" s="15">
        <f t="shared" si="0"/>
        <v>55.074807785551016</v>
      </c>
      <c r="F38"/>
      <c r="G38"/>
    </row>
    <row r="39" spans="1:7" ht="15">
      <c r="A39" s="17" t="s">
        <v>230</v>
      </c>
      <c r="B39" s="18" t="s">
        <v>70</v>
      </c>
      <c r="C39" s="19">
        <v>7579</v>
      </c>
      <c r="D39" s="20">
        <v>302834</v>
      </c>
      <c r="E39" s="15">
        <f t="shared" si="0"/>
        <v>39.9569864098166</v>
      </c>
      <c r="F39"/>
      <c r="G39"/>
    </row>
    <row r="40" spans="1:7" ht="15">
      <c r="A40" s="17" t="s">
        <v>71</v>
      </c>
      <c r="B40" s="18" t="s">
        <v>64</v>
      </c>
      <c r="C40" s="19">
        <v>51170</v>
      </c>
      <c r="D40" s="20">
        <v>1548508</v>
      </c>
      <c r="E40" s="15">
        <f t="shared" si="0"/>
        <v>30.26202853234317</v>
      </c>
      <c r="F40"/>
      <c r="G40"/>
    </row>
    <row r="41" spans="1:7" ht="15">
      <c r="A41" s="17" t="s">
        <v>258</v>
      </c>
      <c r="B41" s="18" t="s">
        <v>164</v>
      </c>
      <c r="C41" s="19">
        <v>5327</v>
      </c>
      <c r="D41" s="20">
        <v>119181</v>
      </c>
      <c r="E41" s="15">
        <f t="shared" si="0"/>
        <v>22.373005443964708</v>
      </c>
      <c r="F41"/>
      <c r="G41"/>
    </row>
    <row r="42" spans="1:7" ht="15">
      <c r="A42" s="17" t="s">
        <v>254</v>
      </c>
      <c r="B42" s="18" t="s">
        <v>255</v>
      </c>
      <c r="C42" s="19">
        <v>5772</v>
      </c>
      <c r="D42" s="20">
        <v>194960</v>
      </c>
      <c r="E42" s="15">
        <f t="shared" si="0"/>
        <v>33.77685377685378</v>
      </c>
      <c r="F42"/>
      <c r="G42"/>
    </row>
    <row r="43" spans="1:7" ht="15">
      <c r="A43" s="17" t="s">
        <v>216</v>
      </c>
      <c r="B43" s="18" t="s">
        <v>217</v>
      </c>
      <c r="C43" s="19">
        <v>9119</v>
      </c>
      <c r="D43" s="20">
        <v>393487</v>
      </c>
      <c r="E43" s="15">
        <f t="shared" si="0"/>
        <v>43.15023577146617</v>
      </c>
      <c r="F43"/>
      <c r="G43"/>
    </row>
    <row r="44" spans="1:7" ht="15">
      <c r="A44" s="17" t="s">
        <v>304</v>
      </c>
      <c r="B44" s="18" t="s">
        <v>73</v>
      </c>
      <c r="C44" s="19">
        <v>2256</v>
      </c>
      <c r="D44" s="20">
        <v>134636</v>
      </c>
      <c r="E44" s="15">
        <f t="shared" si="0"/>
        <v>59.6790780141844</v>
      </c>
      <c r="F44"/>
      <c r="G44"/>
    </row>
    <row r="45" spans="1:7" ht="15">
      <c r="A45" s="17" t="s">
        <v>330</v>
      </c>
      <c r="B45" s="18" t="s">
        <v>109</v>
      </c>
      <c r="C45" s="19">
        <v>1459</v>
      </c>
      <c r="D45" s="20">
        <v>113552</v>
      </c>
      <c r="E45" s="15">
        <f t="shared" si="0"/>
        <v>77.82864976010967</v>
      </c>
      <c r="F45"/>
      <c r="G45"/>
    </row>
    <row r="46" spans="1:7" ht="15">
      <c r="A46" s="17" t="s">
        <v>305</v>
      </c>
      <c r="B46" s="18" t="s">
        <v>184</v>
      </c>
      <c r="C46" s="19">
        <v>2228</v>
      </c>
      <c r="D46" s="20">
        <v>135553</v>
      </c>
      <c r="E46" s="15">
        <f t="shared" si="0"/>
        <v>60.840664272890486</v>
      </c>
      <c r="F46"/>
      <c r="G46"/>
    </row>
    <row r="47" spans="1:7" ht="15">
      <c r="A47" s="17" t="s">
        <v>239</v>
      </c>
      <c r="B47" s="18" t="s">
        <v>240</v>
      </c>
      <c r="C47" s="19">
        <v>6683</v>
      </c>
      <c r="D47" s="20">
        <v>364165</v>
      </c>
      <c r="E47" s="15">
        <f t="shared" si="0"/>
        <v>54.491246446206794</v>
      </c>
      <c r="F47"/>
      <c r="G47"/>
    </row>
    <row r="48" spans="1:7" ht="15">
      <c r="A48" s="17" t="s">
        <v>193</v>
      </c>
      <c r="B48" s="18" t="s">
        <v>194</v>
      </c>
      <c r="C48" s="19">
        <v>10713</v>
      </c>
      <c r="D48" s="20">
        <v>208206</v>
      </c>
      <c r="E48" s="15">
        <f t="shared" si="0"/>
        <v>19.43489218706245</v>
      </c>
      <c r="F48"/>
      <c r="G48"/>
    </row>
    <row r="49" spans="1:7" ht="15">
      <c r="A49" s="17" t="s">
        <v>123</v>
      </c>
      <c r="B49" s="18" t="s">
        <v>124</v>
      </c>
      <c r="C49" s="19">
        <v>24587</v>
      </c>
      <c r="D49" s="20">
        <v>1542843</v>
      </c>
      <c r="E49" s="15">
        <f t="shared" si="0"/>
        <v>62.75035587912311</v>
      </c>
      <c r="F49"/>
      <c r="G49"/>
    </row>
    <row r="50" spans="1:7" ht="15">
      <c r="A50" s="17" t="s">
        <v>76</v>
      </c>
      <c r="B50" s="18" t="s">
        <v>27</v>
      </c>
      <c r="C50" s="19">
        <v>41810</v>
      </c>
      <c r="D50" s="20">
        <v>1482435</v>
      </c>
      <c r="E50" s="15">
        <f t="shared" si="0"/>
        <v>35.456469744080366</v>
      </c>
      <c r="F50"/>
      <c r="G50"/>
    </row>
    <row r="51" spans="1:7" ht="15">
      <c r="A51" s="17" t="s">
        <v>290</v>
      </c>
      <c r="B51" s="18" t="s">
        <v>146</v>
      </c>
      <c r="C51" s="19">
        <v>3088</v>
      </c>
      <c r="D51" s="20">
        <v>493537</v>
      </c>
      <c r="E51" s="15">
        <f t="shared" si="0"/>
        <v>159.82415803108807</v>
      </c>
      <c r="F51"/>
      <c r="G51"/>
    </row>
    <row r="52" spans="1:7" ht="15">
      <c r="A52" s="17" t="s">
        <v>176</v>
      </c>
      <c r="B52" s="18" t="s">
        <v>73</v>
      </c>
      <c r="C52" s="19">
        <v>12167</v>
      </c>
      <c r="D52" s="20">
        <v>778930</v>
      </c>
      <c r="E52" s="15">
        <f t="shared" si="0"/>
        <v>64.01988986603106</v>
      </c>
      <c r="F52"/>
      <c r="G52"/>
    </row>
    <row r="53" spans="1:7" ht="15">
      <c r="A53" s="17" t="s">
        <v>315</v>
      </c>
      <c r="B53" s="18" t="s">
        <v>124</v>
      </c>
      <c r="C53" s="19">
        <v>1915</v>
      </c>
      <c r="D53" s="20">
        <v>76099</v>
      </c>
      <c r="E53" s="15">
        <f t="shared" si="0"/>
        <v>39.73838120104438</v>
      </c>
      <c r="F53"/>
      <c r="G53"/>
    </row>
    <row r="54" spans="1:7" ht="15">
      <c r="A54" s="17" t="s">
        <v>228</v>
      </c>
      <c r="B54" s="18" t="s">
        <v>229</v>
      </c>
      <c r="C54" s="19">
        <v>7724</v>
      </c>
      <c r="D54" s="20">
        <v>769237</v>
      </c>
      <c r="E54" s="15">
        <f t="shared" si="0"/>
        <v>99.59049715173485</v>
      </c>
      <c r="F54"/>
      <c r="G54"/>
    </row>
    <row r="55" spans="1:7" ht="15">
      <c r="A55" s="17" t="s">
        <v>348</v>
      </c>
      <c r="B55" s="18" t="s">
        <v>70</v>
      </c>
      <c r="C55" s="19">
        <v>790</v>
      </c>
      <c r="D55" s="22">
        <v>28426</v>
      </c>
      <c r="E55" s="15">
        <f t="shared" si="0"/>
        <v>35.982278481012656</v>
      </c>
      <c r="F55"/>
      <c r="G55"/>
    </row>
    <row r="56" spans="1:7" ht="15">
      <c r="A56" s="17" t="s">
        <v>300</v>
      </c>
      <c r="B56" s="18" t="s">
        <v>155</v>
      </c>
      <c r="C56" s="19">
        <v>2362</v>
      </c>
      <c r="D56" s="20">
        <v>148816</v>
      </c>
      <c r="E56" s="15">
        <f t="shared" si="0"/>
        <v>63.00423370025402</v>
      </c>
      <c r="F56"/>
      <c r="G56"/>
    </row>
    <row r="57" spans="1:7" ht="15">
      <c r="A57" s="17" t="s">
        <v>352</v>
      </c>
      <c r="B57" s="18" t="s">
        <v>274</v>
      </c>
      <c r="C57" s="19">
        <v>542</v>
      </c>
      <c r="D57" s="20">
        <v>56623</v>
      </c>
      <c r="E57" s="15">
        <f t="shared" si="0"/>
        <v>104.47047970479704</v>
      </c>
      <c r="F57"/>
      <c r="G57"/>
    </row>
    <row r="58" spans="1:7" ht="15">
      <c r="A58" s="17" t="s">
        <v>112</v>
      </c>
      <c r="B58" s="18" t="s">
        <v>27</v>
      </c>
      <c r="C58" s="19">
        <v>29698</v>
      </c>
      <c r="D58" s="20">
        <v>3045799</v>
      </c>
      <c r="E58" s="15">
        <f t="shared" si="0"/>
        <v>102.55906121624352</v>
      </c>
      <c r="F58"/>
      <c r="G58"/>
    </row>
    <row r="59" spans="1:7" ht="15">
      <c r="A59" s="17" t="s">
        <v>171</v>
      </c>
      <c r="B59" s="18" t="s">
        <v>172</v>
      </c>
      <c r="C59" s="19">
        <v>13665</v>
      </c>
      <c r="D59" s="20">
        <v>1403923</v>
      </c>
      <c r="E59" s="15">
        <f t="shared" si="0"/>
        <v>102.73860226856934</v>
      </c>
      <c r="F59"/>
      <c r="G59"/>
    </row>
    <row r="60" spans="1:7" ht="15">
      <c r="A60" s="17" t="s">
        <v>271</v>
      </c>
      <c r="B60" s="18" t="s">
        <v>44</v>
      </c>
      <c r="C60" s="19">
        <v>4384</v>
      </c>
      <c r="D60" s="20"/>
      <c r="E60" s="15">
        <f t="shared" si="0"/>
        <v>0</v>
      </c>
      <c r="F60"/>
      <c r="G60"/>
    </row>
    <row r="61" spans="1:7" ht="15">
      <c r="A61" s="17" t="s">
        <v>45</v>
      </c>
      <c r="B61" s="18" t="s">
        <v>46</v>
      </c>
      <c r="C61" s="19">
        <v>92236</v>
      </c>
      <c r="D61" s="20">
        <v>6434030</v>
      </c>
      <c r="E61" s="15">
        <f t="shared" si="0"/>
        <v>69.75616895789062</v>
      </c>
      <c r="F61"/>
      <c r="G61"/>
    </row>
    <row r="62" spans="1:7" ht="15">
      <c r="A62" s="17" t="s">
        <v>28</v>
      </c>
      <c r="B62" s="18" t="s">
        <v>29</v>
      </c>
      <c r="C62" s="19">
        <v>179703</v>
      </c>
      <c r="D62" s="20">
        <v>11585981</v>
      </c>
      <c r="E62" s="15">
        <f t="shared" si="0"/>
        <v>64.47294146452758</v>
      </c>
      <c r="F62"/>
      <c r="G62"/>
    </row>
    <row r="63" spans="1:7" ht="15">
      <c r="A63" s="17" t="s">
        <v>275</v>
      </c>
      <c r="B63" s="18" t="s">
        <v>111</v>
      </c>
      <c r="C63" s="19">
        <v>4239</v>
      </c>
      <c r="D63" s="20">
        <v>111088</v>
      </c>
      <c r="E63" s="15">
        <f t="shared" si="0"/>
        <v>26.20618070299599</v>
      </c>
      <c r="F63"/>
      <c r="G63"/>
    </row>
    <row r="64" spans="1:7" ht="15">
      <c r="A64" s="17" t="s">
        <v>337</v>
      </c>
      <c r="B64" s="18" t="s">
        <v>222</v>
      </c>
      <c r="C64" s="19">
        <v>1333</v>
      </c>
      <c r="D64" s="20">
        <v>46626</v>
      </c>
      <c r="E64" s="15">
        <f t="shared" si="0"/>
        <v>34.978244561140286</v>
      </c>
      <c r="F64"/>
      <c r="G64"/>
    </row>
    <row r="65" spans="1:7" ht="15">
      <c r="A65" s="17" t="s">
        <v>127</v>
      </c>
      <c r="B65" s="18" t="s">
        <v>128</v>
      </c>
      <c r="C65" s="19">
        <v>24277</v>
      </c>
      <c r="D65" s="20">
        <v>917155</v>
      </c>
      <c r="E65" s="15">
        <f t="shared" si="0"/>
        <v>37.778761790995596</v>
      </c>
      <c r="F65"/>
      <c r="G65"/>
    </row>
    <row r="66" spans="1:7" ht="15">
      <c r="A66" s="17" t="s">
        <v>296</v>
      </c>
      <c r="B66" s="18" t="s">
        <v>229</v>
      </c>
      <c r="C66" s="19">
        <v>2797</v>
      </c>
      <c r="D66" s="20">
        <v>238296</v>
      </c>
      <c r="E66" s="15">
        <f t="shared" si="0"/>
        <v>85.19699678226671</v>
      </c>
      <c r="F66"/>
      <c r="G66"/>
    </row>
    <row r="67" spans="1:7" ht="15">
      <c r="A67" s="17" t="s">
        <v>227</v>
      </c>
      <c r="B67" s="18" t="s">
        <v>179</v>
      </c>
      <c r="C67" s="19">
        <v>8291</v>
      </c>
      <c r="D67" s="20">
        <v>427236</v>
      </c>
      <c r="E67" s="15">
        <f aca="true" t="shared" si="1" ref="E67:E130">D67/C67</f>
        <v>51.53009287178869</v>
      </c>
      <c r="F67"/>
      <c r="G67"/>
    </row>
    <row r="68" spans="1:7" ht="15">
      <c r="A68" s="17" t="s">
        <v>190</v>
      </c>
      <c r="B68" s="18" t="s">
        <v>66</v>
      </c>
      <c r="C68" s="19">
        <v>11005</v>
      </c>
      <c r="D68" s="20">
        <v>341623</v>
      </c>
      <c r="E68" s="15">
        <f t="shared" si="1"/>
        <v>31.04252612448887</v>
      </c>
      <c r="F68"/>
      <c r="G68"/>
    </row>
    <row r="69" spans="1:7" ht="15">
      <c r="A69" s="17" t="s">
        <v>333</v>
      </c>
      <c r="B69" s="18" t="s">
        <v>204</v>
      </c>
      <c r="C69" s="19">
        <v>1399</v>
      </c>
      <c r="D69" s="20">
        <v>126651</v>
      </c>
      <c r="E69" s="15">
        <f t="shared" si="1"/>
        <v>90.52966404574696</v>
      </c>
      <c r="F69"/>
      <c r="G69"/>
    </row>
    <row r="70" spans="1:7" ht="26.25">
      <c r="A70" s="17" t="s">
        <v>108</v>
      </c>
      <c r="B70" s="18" t="s">
        <v>109</v>
      </c>
      <c r="C70" s="19">
        <v>30385</v>
      </c>
      <c r="D70" s="20">
        <v>2092791</v>
      </c>
      <c r="E70" s="15">
        <f t="shared" si="1"/>
        <v>68.87579397729142</v>
      </c>
      <c r="F70"/>
      <c r="G70"/>
    </row>
    <row r="71" spans="1:7" ht="15">
      <c r="A71" s="17" t="s">
        <v>188</v>
      </c>
      <c r="B71" s="18" t="s">
        <v>189</v>
      </c>
      <c r="C71" s="19">
        <v>11123</v>
      </c>
      <c r="D71" s="20">
        <v>753225</v>
      </c>
      <c r="E71" s="15">
        <f t="shared" si="1"/>
        <v>67.71779196260002</v>
      </c>
      <c r="F71"/>
      <c r="G71"/>
    </row>
    <row r="72" spans="1:7" ht="15">
      <c r="A72" s="17" t="s">
        <v>236</v>
      </c>
      <c r="B72" s="18" t="s">
        <v>170</v>
      </c>
      <c r="C72" s="19">
        <v>7041</v>
      </c>
      <c r="D72" s="20">
        <v>903325</v>
      </c>
      <c r="E72" s="15">
        <f t="shared" si="1"/>
        <v>128.29498650759837</v>
      </c>
      <c r="F72"/>
      <c r="G72"/>
    </row>
    <row r="73" spans="1:7" ht="15">
      <c r="A73" s="17" t="s">
        <v>158</v>
      </c>
      <c r="B73" s="18" t="s">
        <v>159</v>
      </c>
      <c r="C73" s="19">
        <v>16391</v>
      </c>
      <c r="D73" s="20">
        <v>1588976</v>
      </c>
      <c r="E73" s="15">
        <f t="shared" si="1"/>
        <v>96.9419803550729</v>
      </c>
      <c r="F73"/>
      <c r="G73"/>
    </row>
    <row r="74" spans="1:7" ht="15">
      <c r="A74" s="17" t="s">
        <v>214</v>
      </c>
      <c r="B74" s="18" t="s">
        <v>172</v>
      </c>
      <c r="C74" s="19">
        <v>9175</v>
      </c>
      <c r="D74" s="20">
        <v>759530</v>
      </c>
      <c r="E74" s="15">
        <f t="shared" si="1"/>
        <v>82.7825613079019</v>
      </c>
      <c r="F74"/>
      <c r="G74"/>
    </row>
    <row r="75" spans="1:7" ht="15">
      <c r="A75" s="17" t="s">
        <v>54</v>
      </c>
      <c r="B75" s="18" t="s">
        <v>27</v>
      </c>
      <c r="C75" s="19">
        <v>75242</v>
      </c>
      <c r="D75" s="20">
        <v>3021699</v>
      </c>
      <c r="E75" s="15">
        <f t="shared" si="1"/>
        <v>40.1597379123362</v>
      </c>
      <c r="F75"/>
      <c r="G75"/>
    </row>
    <row r="76" spans="1:7" ht="15">
      <c r="A76" s="17" t="s">
        <v>215</v>
      </c>
      <c r="B76" s="18" t="s">
        <v>111</v>
      </c>
      <c r="C76" s="19">
        <v>9126</v>
      </c>
      <c r="D76" s="20">
        <v>530530</v>
      </c>
      <c r="E76" s="15">
        <f t="shared" si="1"/>
        <v>58.13390313390313</v>
      </c>
      <c r="F76"/>
      <c r="G76"/>
    </row>
    <row r="77" spans="1:7" ht="15">
      <c r="A77" s="17" t="s">
        <v>342</v>
      </c>
      <c r="B77" s="18" t="s">
        <v>213</v>
      </c>
      <c r="C77" s="19">
        <v>1189</v>
      </c>
      <c r="D77" s="20">
        <v>128394</v>
      </c>
      <c r="E77" s="15">
        <f t="shared" si="1"/>
        <v>107.98486122792262</v>
      </c>
      <c r="F77"/>
      <c r="G77"/>
    </row>
    <row r="78" spans="1:7" ht="15">
      <c r="A78" s="17" t="s">
        <v>83</v>
      </c>
      <c r="B78" s="18" t="s">
        <v>46</v>
      </c>
      <c r="C78" s="19">
        <v>37608</v>
      </c>
      <c r="D78" s="20">
        <v>2161005</v>
      </c>
      <c r="E78" s="15">
        <f t="shared" si="1"/>
        <v>57.46131142310147</v>
      </c>
      <c r="F78"/>
      <c r="G78"/>
    </row>
    <row r="79" spans="1:7" ht="26.25">
      <c r="A79" s="17" t="s">
        <v>121</v>
      </c>
      <c r="B79" s="18" t="s">
        <v>122</v>
      </c>
      <c r="C79" s="19">
        <v>25740</v>
      </c>
      <c r="D79" s="20">
        <v>801656</v>
      </c>
      <c r="E79" s="15">
        <f t="shared" si="1"/>
        <v>31.144366744366746</v>
      </c>
      <c r="F79"/>
      <c r="G79"/>
    </row>
    <row r="80" spans="1:7" ht="15">
      <c r="A80" s="17" t="s">
        <v>242</v>
      </c>
      <c r="B80" s="18" t="s">
        <v>53</v>
      </c>
      <c r="C80" s="19">
        <v>6487</v>
      </c>
      <c r="D80" s="20">
        <v>402233</v>
      </c>
      <c r="E80" s="15">
        <f t="shared" si="1"/>
        <v>62.0060120240481</v>
      </c>
      <c r="F80"/>
      <c r="G80"/>
    </row>
    <row r="81" spans="1:7" ht="15">
      <c r="A81" s="17" t="s">
        <v>105</v>
      </c>
      <c r="B81" s="18" t="s">
        <v>44</v>
      </c>
      <c r="C81" s="19">
        <v>31658</v>
      </c>
      <c r="D81" s="20">
        <v>1672284</v>
      </c>
      <c r="E81" s="15">
        <f t="shared" si="1"/>
        <v>52.823425358519174</v>
      </c>
      <c r="F81"/>
      <c r="G81"/>
    </row>
    <row r="82" spans="1:7" ht="15">
      <c r="A82" s="17" t="s">
        <v>285</v>
      </c>
      <c r="B82" s="18" t="s">
        <v>70</v>
      </c>
      <c r="C82" s="19">
        <v>3482</v>
      </c>
      <c r="D82" s="20">
        <v>320804</v>
      </c>
      <c r="E82" s="15">
        <f t="shared" si="1"/>
        <v>92.1321079839173</v>
      </c>
      <c r="F82"/>
      <c r="G82"/>
    </row>
    <row r="83" spans="1:7" ht="15">
      <c r="A83" s="17" t="s">
        <v>36</v>
      </c>
      <c r="B83" s="18" t="s">
        <v>37</v>
      </c>
      <c r="C83" s="19">
        <v>140680</v>
      </c>
      <c r="D83" s="20">
        <v>7699885</v>
      </c>
      <c r="E83" s="15">
        <f t="shared" si="1"/>
        <v>54.73333096388968</v>
      </c>
      <c r="F83"/>
      <c r="G83"/>
    </row>
    <row r="84" spans="1:7" ht="15">
      <c r="A84" s="17" t="s">
        <v>205</v>
      </c>
      <c r="B84" s="18" t="s">
        <v>37</v>
      </c>
      <c r="C84" s="19">
        <v>10368</v>
      </c>
      <c r="D84" s="20">
        <v>562460</v>
      </c>
      <c r="E84" s="15">
        <f t="shared" si="1"/>
        <v>54.24961419753087</v>
      </c>
      <c r="F84"/>
      <c r="G84"/>
    </row>
    <row r="85" spans="1:7" ht="15">
      <c r="A85" s="17" t="s">
        <v>49</v>
      </c>
      <c r="B85" s="18" t="s">
        <v>27</v>
      </c>
      <c r="C85" s="19">
        <v>80830</v>
      </c>
      <c r="D85" s="20">
        <v>3710156</v>
      </c>
      <c r="E85" s="15">
        <f t="shared" si="1"/>
        <v>45.9007299270073</v>
      </c>
      <c r="F85"/>
      <c r="G85"/>
    </row>
    <row r="86" spans="1:7" ht="15">
      <c r="A86" s="17" t="s">
        <v>65</v>
      </c>
      <c r="B86" s="18" t="s">
        <v>66</v>
      </c>
      <c r="C86" s="19">
        <v>58997</v>
      </c>
      <c r="D86" s="20">
        <v>4240401</v>
      </c>
      <c r="E86" s="15">
        <f t="shared" si="1"/>
        <v>71.87485804362933</v>
      </c>
      <c r="F86"/>
      <c r="G86"/>
    </row>
    <row r="87" spans="1:7" ht="15">
      <c r="A87" s="17" t="s">
        <v>80</v>
      </c>
      <c r="B87" s="18" t="s">
        <v>81</v>
      </c>
      <c r="C87" s="19">
        <v>39364</v>
      </c>
      <c r="D87" s="20">
        <v>2111609</v>
      </c>
      <c r="E87" s="15">
        <f t="shared" si="1"/>
        <v>53.64315110253023</v>
      </c>
      <c r="F87"/>
      <c r="G87"/>
    </row>
    <row r="88" spans="1:7" ht="15">
      <c r="A88" s="17" t="s">
        <v>245</v>
      </c>
      <c r="B88" s="18" t="s">
        <v>246</v>
      </c>
      <c r="C88" s="19">
        <v>6220</v>
      </c>
      <c r="D88" s="20">
        <v>336085</v>
      </c>
      <c r="E88" s="15">
        <f t="shared" si="1"/>
        <v>54.03295819935691</v>
      </c>
      <c r="F88"/>
      <c r="G88"/>
    </row>
    <row r="89" spans="1:7" ht="15">
      <c r="A89" s="17" t="s">
        <v>346</v>
      </c>
      <c r="B89" s="18" t="s">
        <v>244</v>
      </c>
      <c r="C89" s="19">
        <v>927</v>
      </c>
      <c r="D89" s="20">
        <v>21843</v>
      </c>
      <c r="E89" s="15">
        <f t="shared" si="1"/>
        <v>23.563106796116504</v>
      </c>
      <c r="F89"/>
      <c r="G89"/>
    </row>
    <row r="90" spans="1:7" ht="15">
      <c r="A90" s="17" t="s">
        <v>210</v>
      </c>
      <c r="B90" s="18" t="s">
        <v>104</v>
      </c>
      <c r="C90" s="19">
        <v>9642</v>
      </c>
      <c r="D90" s="20">
        <v>529526</v>
      </c>
      <c r="E90" s="15">
        <f t="shared" si="1"/>
        <v>54.918689068657955</v>
      </c>
      <c r="F90"/>
      <c r="G90"/>
    </row>
    <row r="91" spans="1:7" ht="15">
      <c r="A91" s="17" t="s">
        <v>135</v>
      </c>
      <c r="B91" s="18" t="s">
        <v>136</v>
      </c>
      <c r="C91" s="19">
        <v>21932</v>
      </c>
      <c r="D91" s="20">
        <v>1819786</v>
      </c>
      <c r="E91" s="15">
        <f t="shared" si="1"/>
        <v>82.97401057815065</v>
      </c>
      <c r="F91"/>
      <c r="G91"/>
    </row>
    <row r="92" spans="1:7" ht="15">
      <c r="A92" s="17" t="s">
        <v>125</v>
      </c>
      <c r="B92" s="18" t="s">
        <v>126</v>
      </c>
      <c r="C92" s="19">
        <v>24334</v>
      </c>
      <c r="D92" s="20">
        <v>2468855</v>
      </c>
      <c r="E92" s="15">
        <f t="shared" si="1"/>
        <v>101.45701487630475</v>
      </c>
      <c r="F92"/>
      <c r="G92"/>
    </row>
    <row r="93" spans="1:7" ht="15">
      <c r="A93" s="17" t="s">
        <v>22</v>
      </c>
      <c r="B93" s="18" t="s">
        <v>23</v>
      </c>
      <c r="C93" s="19">
        <v>877389</v>
      </c>
      <c r="D93" s="20">
        <v>42903027</v>
      </c>
      <c r="E93" s="15">
        <f t="shared" si="1"/>
        <v>48.898523915845765</v>
      </c>
      <c r="F93"/>
      <c r="G93"/>
    </row>
    <row r="94" spans="1:7" ht="15">
      <c r="A94" s="17" t="s">
        <v>90</v>
      </c>
      <c r="B94" s="18" t="s">
        <v>91</v>
      </c>
      <c r="C94" s="19">
        <v>35296</v>
      </c>
      <c r="D94" s="20">
        <v>2203066</v>
      </c>
      <c r="E94" s="15">
        <f t="shared" si="1"/>
        <v>62.41687443336355</v>
      </c>
      <c r="F94"/>
      <c r="G94"/>
    </row>
    <row r="95" spans="1:7" ht="15">
      <c r="A95" s="17" t="s">
        <v>306</v>
      </c>
      <c r="B95" s="18" t="s">
        <v>168</v>
      </c>
      <c r="C95" s="19">
        <v>2222</v>
      </c>
      <c r="D95" s="20">
        <v>59530</v>
      </c>
      <c r="E95" s="15">
        <f t="shared" si="1"/>
        <v>26.791179117911792</v>
      </c>
      <c r="F95"/>
      <c r="G95"/>
    </row>
    <row r="96" spans="1:7" ht="15">
      <c r="A96" s="17" t="s">
        <v>106</v>
      </c>
      <c r="B96" s="18" t="s">
        <v>107</v>
      </c>
      <c r="C96" s="19">
        <v>31525</v>
      </c>
      <c r="D96" s="20">
        <v>2227560</v>
      </c>
      <c r="E96" s="15">
        <f t="shared" si="1"/>
        <v>70.66011102299763</v>
      </c>
      <c r="F96"/>
      <c r="G96"/>
    </row>
    <row r="97" spans="1:7" ht="15">
      <c r="A97" s="17" t="s">
        <v>103</v>
      </c>
      <c r="B97" s="18" t="s">
        <v>104</v>
      </c>
      <c r="C97" s="19">
        <v>32247</v>
      </c>
      <c r="D97" s="20">
        <v>1873359</v>
      </c>
      <c r="E97" s="15">
        <f t="shared" si="1"/>
        <v>58.094055260954505</v>
      </c>
      <c r="F97"/>
      <c r="G97"/>
    </row>
    <row r="98" spans="1:7" ht="15">
      <c r="A98" s="17" t="s">
        <v>154</v>
      </c>
      <c r="B98" s="18" t="s">
        <v>155</v>
      </c>
      <c r="C98" s="19">
        <v>17797</v>
      </c>
      <c r="D98" s="20">
        <v>818504</v>
      </c>
      <c r="E98" s="15">
        <f t="shared" si="1"/>
        <v>45.99112209923021</v>
      </c>
      <c r="F98"/>
      <c r="G98"/>
    </row>
    <row r="99" spans="1:7" ht="15">
      <c r="A99" s="17" t="s">
        <v>101</v>
      </c>
      <c r="B99" s="18" t="s">
        <v>102</v>
      </c>
      <c r="C99" s="19">
        <v>32428</v>
      </c>
      <c r="D99" s="20">
        <v>1179063</v>
      </c>
      <c r="E99" s="15">
        <f t="shared" si="1"/>
        <v>36.35941161958801</v>
      </c>
      <c r="F99"/>
      <c r="G99"/>
    </row>
    <row r="100" spans="1:7" ht="15">
      <c r="A100" s="17" t="s">
        <v>63</v>
      </c>
      <c r="B100" s="18" t="s">
        <v>64</v>
      </c>
      <c r="C100" s="19">
        <v>59062</v>
      </c>
      <c r="D100" s="20">
        <v>2008032</v>
      </c>
      <c r="E100" s="15">
        <f t="shared" si="1"/>
        <v>33.99871321661983</v>
      </c>
      <c r="F100"/>
      <c r="G100"/>
    </row>
    <row r="101" spans="1:7" ht="15">
      <c r="A101" s="17" t="s">
        <v>114</v>
      </c>
      <c r="B101" s="18" t="s">
        <v>115</v>
      </c>
      <c r="C101" s="19">
        <v>28525</v>
      </c>
      <c r="D101" s="20">
        <v>738209</v>
      </c>
      <c r="E101" s="15">
        <f t="shared" si="1"/>
        <v>25.8793689745837</v>
      </c>
      <c r="F101"/>
      <c r="G101"/>
    </row>
    <row r="102" spans="1:7" ht="15">
      <c r="A102" s="17" t="s">
        <v>43</v>
      </c>
      <c r="B102" s="18" t="s">
        <v>44</v>
      </c>
      <c r="C102" s="19">
        <v>103988</v>
      </c>
      <c r="D102" s="20">
        <v>5792209</v>
      </c>
      <c r="E102" s="15">
        <f t="shared" si="1"/>
        <v>55.70074431665192</v>
      </c>
      <c r="F102"/>
      <c r="G102"/>
    </row>
    <row r="103" spans="1:7" ht="15">
      <c r="A103" s="17" t="s">
        <v>319</v>
      </c>
      <c r="B103" s="18" t="s">
        <v>111</v>
      </c>
      <c r="C103" s="19">
        <v>1756</v>
      </c>
      <c r="D103" s="20">
        <v>39259</v>
      </c>
      <c r="E103" s="15">
        <f t="shared" si="1"/>
        <v>22.357061503416855</v>
      </c>
      <c r="F103"/>
      <c r="G103"/>
    </row>
    <row r="104" spans="1:7" ht="15">
      <c r="A104" s="17" t="s">
        <v>327</v>
      </c>
      <c r="B104" s="18" t="s">
        <v>170</v>
      </c>
      <c r="C104" s="19">
        <v>1577</v>
      </c>
      <c r="D104" s="21">
        <v>18087</v>
      </c>
      <c r="E104" s="15">
        <f t="shared" si="1"/>
        <v>11.469245402663285</v>
      </c>
      <c r="F104"/>
      <c r="G104"/>
    </row>
    <row r="105" spans="1:7" ht="15">
      <c r="A105" s="17" t="s">
        <v>157</v>
      </c>
      <c r="B105" s="18" t="s">
        <v>130</v>
      </c>
      <c r="C105" s="19">
        <v>16557</v>
      </c>
      <c r="D105" s="20">
        <v>1552303</v>
      </c>
      <c r="E105" s="15">
        <f t="shared" si="1"/>
        <v>93.75508848221295</v>
      </c>
      <c r="F105"/>
      <c r="G105"/>
    </row>
    <row r="106" spans="1:7" ht="15">
      <c r="A106" s="17" t="s">
        <v>309</v>
      </c>
      <c r="B106" s="18" t="s">
        <v>213</v>
      </c>
      <c r="C106" s="19">
        <v>2140</v>
      </c>
      <c r="D106" s="20">
        <v>198719</v>
      </c>
      <c r="E106" s="15">
        <f t="shared" si="1"/>
        <v>92.85934579439252</v>
      </c>
      <c r="F106"/>
      <c r="G106"/>
    </row>
    <row r="107" spans="1:7" ht="15">
      <c r="A107" s="17" t="s">
        <v>334</v>
      </c>
      <c r="B107" s="18" t="s">
        <v>159</v>
      </c>
      <c r="C107" s="19">
        <v>1397</v>
      </c>
      <c r="D107" s="20">
        <v>132445</v>
      </c>
      <c r="E107" s="15">
        <f t="shared" si="1"/>
        <v>94.8067287043665</v>
      </c>
      <c r="F107"/>
      <c r="G107"/>
    </row>
    <row r="108" spans="1:7" ht="15">
      <c r="A108" s="17" t="s">
        <v>332</v>
      </c>
      <c r="B108" s="18" t="s">
        <v>240</v>
      </c>
      <c r="C108" s="19">
        <v>1406</v>
      </c>
      <c r="D108" s="20">
        <v>108113</v>
      </c>
      <c r="E108" s="15">
        <f t="shared" si="1"/>
        <v>76.89402560455191</v>
      </c>
      <c r="F108"/>
      <c r="G108"/>
    </row>
    <row r="109" spans="1:7" ht="15">
      <c r="A109" s="17" t="s">
        <v>336</v>
      </c>
      <c r="B109" s="18" t="s">
        <v>109</v>
      </c>
      <c r="C109" s="19">
        <v>1380</v>
      </c>
      <c r="D109" s="20">
        <v>129184</v>
      </c>
      <c r="E109" s="15">
        <f t="shared" si="1"/>
        <v>93.61159420289854</v>
      </c>
      <c r="F109"/>
      <c r="G109"/>
    </row>
    <row r="110" spans="1:7" ht="15">
      <c r="A110" s="17" t="s">
        <v>307</v>
      </c>
      <c r="B110" s="18" t="s">
        <v>78</v>
      </c>
      <c r="C110" s="19">
        <v>2182</v>
      </c>
      <c r="D110" s="20">
        <v>89859</v>
      </c>
      <c r="E110" s="15">
        <f t="shared" si="1"/>
        <v>41.18194317140238</v>
      </c>
      <c r="F110"/>
      <c r="G110"/>
    </row>
    <row r="111" spans="1:7" ht="15">
      <c r="A111" s="17" t="s">
        <v>96</v>
      </c>
      <c r="B111" s="18" t="s">
        <v>97</v>
      </c>
      <c r="C111" s="19">
        <v>33924</v>
      </c>
      <c r="D111" s="20">
        <v>1437276</v>
      </c>
      <c r="E111" s="15">
        <f t="shared" si="1"/>
        <v>42.36752741422002</v>
      </c>
      <c r="F111"/>
      <c r="G111"/>
    </row>
    <row r="112" spans="1:7" ht="15">
      <c r="A112" s="17" t="s">
        <v>52</v>
      </c>
      <c r="B112" s="18" t="s">
        <v>53</v>
      </c>
      <c r="C112" s="19">
        <v>76265</v>
      </c>
      <c r="D112" s="20">
        <v>5408433</v>
      </c>
      <c r="E112" s="15">
        <f t="shared" si="1"/>
        <v>70.9163181013571</v>
      </c>
      <c r="F112"/>
      <c r="G112"/>
    </row>
    <row r="113" spans="1:7" ht="15">
      <c r="A113" s="17" t="s">
        <v>345</v>
      </c>
      <c r="B113" s="18" t="s">
        <v>62</v>
      </c>
      <c r="C113" s="19">
        <v>935</v>
      </c>
      <c r="D113" s="20">
        <v>140923</v>
      </c>
      <c r="E113" s="15">
        <f t="shared" si="1"/>
        <v>150.71978609625668</v>
      </c>
      <c r="F113"/>
      <c r="G113"/>
    </row>
    <row r="114" spans="1:7" ht="15">
      <c r="A114" s="17" t="s">
        <v>84</v>
      </c>
      <c r="B114" s="18" t="s">
        <v>85</v>
      </c>
      <c r="C114" s="19">
        <v>37128</v>
      </c>
      <c r="D114" s="20">
        <v>1155227</v>
      </c>
      <c r="E114" s="15">
        <f t="shared" si="1"/>
        <v>31.114711269123035</v>
      </c>
      <c r="F114"/>
      <c r="G114"/>
    </row>
    <row r="115" spans="1:7" ht="15">
      <c r="A115" s="17" t="s">
        <v>61</v>
      </c>
      <c r="B115" s="18" t="s">
        <v>62</v>
      </c>
      <c r="C115" s="19">
        <v>64696</v>
      </c>
      <c r="D115" s="20">
        <v>4019035</v>
      </c>
      <c r="E115" s="15">
        <f t="shared" si="1"/>
        <v>62.12184679114628</v>
      </c>
      <c r="F115"/>
      <c r="G115"/>
    </row>
    <row r="116" spans="1:7" ht="15">
      <c r="A116" s="17" t="s">
        <v>316</v>
      </c>
      <c r="B116" s="18" t="s">
        <v>124</v>
      </c>
      <c r="C116" s="19">
        <v>1841</v>
      </c>
      <c r="D116" s="20">
        <v>93642</v>
      </c>
      <c r="E116" s="15">
        <f t="shared" si="1"/>
        <v>50.8647474198805</v>
      </c>
      <c r="F116"/>
      <c r="G116"/>
    </row>
    <row r="117" spans="1:7" ht="15">
      <c r="A117" s="17" t="s">
        <v>26</v>
      </c>
      <c r="B117" s="18" t="s">
        <v>27</v>
      </c>
      <c r="C117" s="19">
        <v>242837</v>
      </c>
      <c r="D117" s="20">
        <v>11731744</v>
      </c>
      <c r="E117" s="15">
        <f t="shared" si="1"/>
        <v>48.31118816325354</v>
      </c>
      <c r="F117"/>
      <c r="G117"/>
    </row>
    <row r="118" spans="1:7" ht="15">
      <c r="A118" s="17" t="s">
        <v>99</v>
      </c>
      <c r="B118" s="18" t="s">
        <v>100</v>
      </c>
      <c r="C118" s="19">
        <v>32807</v>
      </c>
      <c r="D118" s="20">
        <v>1708129</v>
      </c>
      <c r="E118" s="15">
        <f t="shared" si="1"/>
        <v>52.065992013899475</v>
      </c>
      <c r="F118"/>
      <c r="G118"/>
    </row>
    <row r="119" spans="1:7" ht="15">
      <c r="A119" s="17" t="s">
        <v>153</v>
      </c>
      <c r="B119" s="18" t="s">
        <v>126</v>
      </c>
      <c r="C119" s="19">
        <v>18030</v>
      </c>
      <c r="D119" s="20">
        <v>1626904</v>
      </c>
      <c r="E119" s="15">
        <f t="shared" si="1"/>
        <v>90.23316694398225</v>
      </c>
      <c r="F119"/>
      <c r="G119"/>
    </row>
    <row r="120" spans="1:7" ht="15">
      <c r="A120" s="17" t="s">
        <v>238</v>
      </c>
      <c r="B120" s="18" t="s">
        <v>130</v>
      </c>
      <c r="C120" s="19">
        <v>6761</v>
      </c>
      <c r="D120" s="20">
        <v>326189</v>
      </c>
      <c r="E120" s="15">
        <f t="shared" si="1"/>
        <v>48.245673716905785</v>
      </c>
      <c r="F120"/>
      <c r="G120"/>
    </row>
    <row r="121" spans="1:7" ht="15">
      <c r="A121" s="17" t="s">
        <v>186</v>
      </c>
      <c r="B121" s="18" t="s">
        <v>187</v>
      </c>
      <c r="C121" s="19">
        <v>11347</v>
      </c>
      <c r="D121" s="20">
        <v>434174</v>
      </c>
      <c r="E121" s="15">
        <f t="shared" si="1"/>
        <v>38.263329514409094</v>
      </c>
      <c r="F121"/>
      <c r="G121"/>
    </row>
    <row r="122" spans="1:7" ht="15">
      <c r="A122" s="17" t="s">
        <v>338</v>
      </c>
      <c r="B122" s="18" t="s">
        <v>339</v>
      </c>
      <c r="C122" s="19">
        <v>1272</v>
      </c>
      <c r="D122" s="20">
        <v>104582</v>
      </c>
      <c r="E122" s="15">
        <f t="shared" si="1"/>
        <v>82.21855345911949</v>
      </c>
      <c r="F122"/>
      <c r="G122"/>
    </row>
    <row r="123" spans="1:7" ht="15">
      <c r="A123" s="17" t="s">
        <v>225</v>
      </c>
      <c r="B123" s="18" t="s">
        <v>168</v>
      </c>
      <c r="C123" s="19">
        <v>8447</v>
      </c>
      <c r="D123" s="20">
        <v>240662</v>
      </c>
      <c r="E123" s="15">
        <f t="shared" si="1"/>
        <v>28.4908251450219</v>
      </c>
      <c r="F123"/>
      <c r="G123"/>
    </row>
    <row r="124" spans="1:7" ht="15">
      <c r="A124" s="17" t="s">
        <v>92</v>
      </c>
      <c r="B124" s="18" t="s">
        <v>93</v>
      </c>
      <c r="C124" s="19">
        <v>34992</v>
      </c>
      <c r="D124" s="20">
        <v>1436436</v>
      </c>
      <c r="E124" s="15">
        <f t="shared" si="1"/>
        <v>41.050411522633745</v>
      </c>
      <c r="F124"/>
      <c r="G124"/>
    </row>
    <row r="125" spans="1:7" ht="15">
      <c r="A125" s="17" t="s">
        <v>252</v>
      </c>
      <c r="B125" s="18" t="s">
        <v>253</v>
      </c>
      <c r="C125" s="19">
        <v>5853</v>
      </c>
      <c r="D125" s="20">
        <v>208145</v>
      </c>
      <c r="E125" s="15">
        <f t="shared" si="1"/>
        <v>35.56210490346831</v>
      </c>
      <c r="F125"/>
      <c r="G125"/>
    </row>
    <row r="126" spans="1:7" ht="15">
      <c r="A126" s="17" t="s">
        <v>142</v>
      </c>
      <c r="B126" s="18" t="s">
        <v>27</v>
      </c>
      <c r="C126" s="19">
        <v>20591</v>
      </c>
      <c r="D126" s="20">
        <v>927730</v>
      </c>
      <c r="E126" s="15">
        <f t="shared" si="1"/>
        <v>45.05512116944296</v>
      </c>
      <c r="F126"/>
      <c r="G126"/>
    </row>
    <row r="127" spans="1:7" ht="15">
      <c r="A127" s="17" t="s">
        <v>110</v>
      </c>
      <c r="B127" s="18" t="s">
        <v>111</v>
      </c>
      <c r="C127" s="19">
        <v>29817</v>
      </c>
      <c r="D127" s="20">
        <v>1664258</v>
      </c>
      <c r="E127" s="15">
        <f t="shared" si="1"/>
        <v>55.81574269711909</v>
      </c>
      <c r="F127"/>
      <c r="G127"/>
    </row>
    <row r="128" spans="1:7" ht="15">
      <c r="A128" s="17" t="s">
        <v>351</v>
      </c>
      <c r="B128" s="18" t="s">
        <v>111</v>
      </c>
      <c r="C128" s="19">
        <v>596</v>
      </c>
      <c r="D128" s="20">
        <v>9025</v>
      </c>
      <c r="E128" s="15">
        <f t="shared" si="1"/>
        <v>15.14261744966443</v>
      </c>
      <c r="F128"/>
      <c r="G128"/>
    </row>
    <row r="129" spans="1:7" ht="15">
      <c r="A129" s="17" t="s">
        <v>256</v>
      </c>
      <c r="B129" s="18" t="s">
        <v>257</v>
      </c>
      <c r="C129" s="19">
        <v>5760</v>
      </c>
      <c r="D129" s="20">
        <v>214210</v>
      </c>
      <c r="E129" s="15">
        <f t="shared" si="1"/>
        <v>37.189236111111114</v>
      </c>
      <c r="F129"/>
      <c r="G129"/>
    </row>
    <row r="130" spans="1:7" ht="15">
      <c r="A130" s="17" t="s">
        <v>88</v>
      </c>
      <c r="B130" s="18" t="s">
        <v>89</v>
      </c>
      <c r="C130" s="19">
        <v>35339</v>
      </c>
      <c r="D130" s="20">
        <v>3639855</v>
      </c>
      <c r="E130" s="15">
        <f t="shared" si="1"/>
        <v>102.99824556439061</v>
      </c>
      <c r="F130"/>
      <c r="G130"/>
    </row>
    <row r="131" spans="1:7" ht="15">
      <c r="A131" s="17" t="s">
        <v>137</v>
      </c>
      <c r="B131" s="18" t="s">
        <v>46</v>
      </c>
      <c r="C131" s="19">
        <v>21914</v>
      </c>
      <c r="D131" s="20">
        <v>1076656</v>
      </c>
      <c r="E131" s="15">
        <f aca="true" t="shared" si="2" ref="E131:E194">D131/C131</f>
        <v>49.130966505430315</v>
      </c>
      <c r="F131"/>
      <c r="G131"/>
    </row>
    <row r="132" spans="1:7" ht="15">
      <c r="A132" s="17" t="s">
        <v>268</v>
      </c>
      <c r="B132" s="18" t="s">
        <v>78</v>
      </c>
      <c r="C132" s="19">
        <v>4612</v>
      </c>
      <c r="D132" s="20">
        <v>118021</v>
      </c>
      <c r="E132" s="15">
        <f t="shared" si="2"/>
        <v>25.589982653946226</v>
      </c>
      <c r="F132"/>
      <c r="G132"/>
    </row>
    <row r="133" spans="1:7" ht="15">
      <c r="A133" s="17" t="s">
        <v>265</v>
      </c>
      <c r="B133" s="18" t="s">
        <v>118</v>
      </c>
      <c r="C133" s="19">
        <v>4770</v>
      </c>
      <c r="D133" s="20">
        <v>261232</v>
      </c>
      <c r="E133" s="15">
        <f t="shared" si="2"/>
        <v>54.76561844863732</v>
      </c>
      <c r="F133"/>
      <c r="G133"/>
    </row>
    <row r="134" spans="1:7" ht="15">
      <c r="A134" s="17" t="s">
        <v>47</v>
      </c>
      <c r="B134" s="18" t="s">
        <v>31</v>
      </c>
      <c r="C134" s="19">
        <v>89652</v>
      </c>
      <c r="D134" s="20">
        <v>5106353</v>
      </c>
      <c r="E134" s="15">
        <f t="shared" si="2"/>
        <v>56.95749118814973</v>
      </c>
      <c r="F134"/>
      <c r="G134"/>
    </row>
    <row r="135" spans="1:7" ht="15">
      <c r="A135" s="17" t="s">
        <v>177</v>
      </c>
      <c r="B135" s="18" t="s">
        <v>95</v>
      </c>
      <c r="C135" s="19">
        <v>12009</v>
      </c>
      <c r="D135" s="20">
        <v>456341</v>
      </c>
      <c r="E135" s="15">
        <f t="shared" si="2"/>
        <v>37.999916729119825</v>
      </c>
      <c r="F135"/>
      <c r="G135"/>
    </row>
    <row r="136" spans="1:7" ht="15">
      <c r="A136" s="17" t="s">
        <v>286</v>
      </c>
      <c r="B136" s="18" t="s">
        <v>202</v>
      </c>
      <c r="C136" s="19">
        <v>3282</v>
      </c>
      <c r="D136" s="20">
        <v>230447</v>
      </c>
      <c r="E136" s="15">
        <f t="shared" si="2"/>
        <v>70.21541742839732</v>
      </c>
      <c r="F136"/>
      <c r="G136"/>
    </row>
    <row r="137" spans="1:7" ht="15">
      <c r="A137" s="17" t="s">
        <v>38</v>
      </c>
      <c r="B137" s="18" t="s">
        <v>39</v>
      </c>
      <c r="C137" s="19">
        <v>137974</v>
      </c>
      <c r="D137" s="20">
        <v>8453087</v>
      </c>
      <c r="E137" s="15">
        <f t="shared" si="2"/>
        <v>61.26579645440445</v>
      </c>
      <c r="F137"/>
      <c r="G137"/>
    </row>
    <row r="138" spans="1:7" ht="15">
      <c r="A138" s="17" t="s">
        <v>343</v>
      </c>
      <c r="B138" s="18" t="s">
        <v>204</v>
      </c>
      <c r="C138" s="19">
        <v>1104</v>
      </c>
      <c r="D138" s="20">
        <v>108145</v>
      </c>
      <c r="E138" s="15">
        <f t="shared" si="2"/>
        <v>97.95742753623189</v>
      </c>
      <c r="F138"/>
      <c r="G138"/>
    </row>
    <row r="139" spans="1:7" ht="15">
      <c r="A139" s="17" t="s">
        <v>331</v>
      </c>
      <c r="B139" s="18" t="s">
        <v>162</v>
      </c>
      <c r="C139" s="19">
        <v>1438</v>
      </c>
      <c r="D139" s="20">
        <v>60005</v>
      </c>
      <c r="E139" s="15">
        <f t="shared" si="2"/>
        <v>41.72809457579972</v>
      </c>
      <c r="F139"/>
      <c r="G139"/>
    </row>
    <row r="140" spans="1:7" ht="15">
      <c r="A140" s="17" t="s">
        <v>201</v>
      </c>
      <c r="B140" s="18" t="s">
        <v>202</v>
      </c>
      <c r="C140" s="19">
        <v>10561</v>
      </c>
      <c r="D140" s="20">
        <v>644820</v>
      </c>
      <c r="E140" s="15">
        <f t="shared" si="2"/>
        <v>61.05671811381498</v>
      </c>
      <c r="F140"/>
      <c r="G140"/>
    </row>
    <row r="141" spans="1:7" ht="15">
      <c r="A141" s="17" t="s">
        <v>298</v>
      </c>
      <c r="B141" s="18" t="s">
        <v>246</v>
      </c>
      <c r="C141" s="19">
        <v>2640</v>
      </c>
      <c r="D141" s="20">
        <v>140995</v>
      </c>
      <c r="E141" s="15">
        <f t="shared" si="2"/>
        <v>53.40719696969697</v>
      </c>
      <c r="F141"/>
      <c r="G141"/>
    </row>
    <row r="142" spans="1:7" ht="15">
      <c r="A142" s="17" t="s">
        <v>173</v>
      </c>
      <c r="B142" s="18" t="s">
        <v>68</v>
      </c>
      <c r="C142" s="19">
        <v>12973</v>
      </c>
      <c r="D142" s="20">
        <v>623948</v>
      </c>
      <c r="E142" s="15">
        <f t="shared" si="2"/>
        <v>48.09589146689278</v>
      </c>
      <c r="F142"/>
      <c r="G142"/>
    </row>
    <row r="143" spans="1:7" ht="15">
      <c r="A143" s="17" t="s">
        <v>67</v>
      </c>
      <c r="B143" s="18" t="s">
        <v>68</v>
      </c>
      <c r="C143" s="19">
        <v>55921</v>
      </c>
      <c r="D143" s="20">
        <v>1945894</v>
      </c>
      <c r="E143" s="15">
        <f t="shared" si="2"/>
        <v>34.797196044419806</v>
      </c>
      <c r="F143"/>
      <c r="G143"/>
    </row>
    <row r="144" spans="1:7" ht="15">
      <c r="A144" s="17" t="s">
        <v>69</v>
      </c>
      <c r="B144" s="18" t="s">
        <v>70</v>
      </c>
      <c r="C144" s="19">
        <v>51760</v>
      </c>
      <c r="D144" s="20">
        <v>2272537</v>
      </c>
      <c r="E144" s="15">
        <f t="shared" si="2"/>
        <v>43.9052743431221</v>
      </c>
      <c r="F144"/>
      <c r="G144"/>
    </row>
    <row r="145" spans="1:7" ht="15">
      <c r="A145" s="17" t="s">
        <v>57</v>
      </c>
      <c r="B145" s="18" t="s">
        <v>58</v>
      </c>
      <c r="C145" s="19">
        <v>72100</v>
      </c>
      <c r="D145" s="20">
        <v>3977427</v>
      </c>
      <c r="E145" s="15">
        <f t="shared" si="2"/>
        <v>55.16542302357836</v>
      </c>
      <c r="F145"/>
      <c r="G145"/>
    </row>
    <row r="146" spans="1:7" ht="15">
      <c r="A146" s="17" t="s">
        <v>209</v>
      </c>
      <c r="B146" s="18" t="s">
        <v>46</v>
      </c>
      <c r="C146" s="19">
        <v>10082</v>
      </c>
      <c r="D146" s="20">
        <v>1304762</v>
      </c>
      <c r="E146" s="15">
        <f t="shared" si="2"/>
        <v>129.41499702439992</v>
      </c>
      <c r="F146"/>
      <c r="G146"/>
    </row>
    <row r="147" spans="1:7" ht="15">
      <c r="A147" s="17" t="s">
        <v>55</v>
      </c>
      <c r="B147" s="18" t="s">
        <v>56</v>
      </c>
      <c r="C147" s="19">
        <v>74578</v>
      </c>
      <c r="D147" s="20">
        <v>3190790</v>
      </c>
      <c r="E147" s="15">
        <f t="shared" si="2"/>
        <v>42.784601356968544</v>
      </c>
      <c r="F147"/>
      <c r="G147"/>
    </row>
    <row r="148" spans="1:7" ht="15">
      <c r="A148" s="17" t="s">
        <v>267</v>
      </c>
      <c r="B148" s="18" t="s">
        <v>31</v>
      </c>
      <c r="C148" s="19">
        <v>4704</v>
      </c>
      <c r="D148" s="20">
        <v>1440138</v>
      </c>
      <c r="E148" s="15">
        <f t="shared" si="2"/>
        <v>306.1517857142857</v>
      </c>
      <c r="F148"/>
      <c r="G148"/>
    </row>
    <row r="149" spans="1:7" ht="15">
      <c r="A149" s="17" t="s">
        <v>77</v>
      </c>
      <c r="B149" s="18" t="s">
        <v>78</v>
      </c>
      <c r="C149" s="19">
        <v>40389</v>
      </c>
      <c r="D149" s="20">
        <v>1792475</v>
      </c>
      <c r="E149" s="15">
        <f t="shared" si="2"/>
        <v>44.38027680804179</v>
      </c>
      <c r="F149"/>
      <c r="G149"/>
    </row>
    <row r="150" spans="1:7" ht="15">
      <c r="A150" s="17" t="s">
        <v>349</v>
      </c>
      <c r="B150" s="18" t="s">
        <v>144</v>
      </c>
      <c r="C150" s="19">
        <v>789</v>
      </c>
      <c r="D150" s="20">
        <v>161432</v>
      </c>
      <c r="E150" s="15">
        <f t="shared" si="2"/>
        <v>204.60329531051966</v>
      </c>
      <c r="F150"/>
      <c r="G150"/>
    </row>
    <row r="151" spans="1:7" ht="15">
      <c r="A151" s="17" t="s">
        <v>397</v>
      </c>
      <c r="B151" s="18" t="s">
        <v>82</v>
      </c>
      <c r="C151" s="19">
        <v>37749</v>
      </c>
      <c r="D151" s="20">
        <v>2100934</v>
      </c>
      <c r="E151" s="15">
        <f t="shared" si="2"/>
        <v>55.6553551087446</v>
      </c>
      <c r="F151"/>
      <c r="G151"/>
    </row>
    <row r="152" spans="1:7" ht="15">
      <c r="A152" s="17" t="s">
        <v>212</v>
      </c>
      <c r="B152" s="18" t="s">
        <v>213</v>
      </c>
      <c r="C152" s="19">
        <v>9235</v>
      </c>
      <c r="D152" s="20">
        <v>659813</v>
      </c>
      <c r="E152" s="15">
        <f t="shared" si="2"/>
        <v>71.44699512723335</v>
      </c>
      <c r="F152"/>
      <c r="G152"/>
    </row>
    <row r="153" spans="1:7" ht="15">
      <c r="A153" s="17" t="s">
        <v>129</v>
      </c>
      <c r="B153" s="18" t="s">
        <v>130</v>
      </c>
      <c r="C153" s="19">
        <v>24218</v>
      </c>
      <c r="D153" s="20">
        <v>1010436</v>
      </c>
      <c r="E153" s="15">
        <f t="shared" si="2"/>
        <v>41.72252043934264</v>
      </c>
      <c r="F153"/>
      <c r="G153"/>
    </row>
    <row r="154" spans="1:7" ht="15">
      <c r="A154" s="17" t="s">
        <v>269</v>
      </c>
      <c r="B154" s="18" t="s">
        <v>152</v>
      </c>
      <c r="C154" s="19">
        <v>4541</v>
      </c>
      <c r="D154" s="20">
        <v>258751</v>
      </c>
      <c r="E154" s="15">
        <f t="shared" si="2"/>
        <v>56.981061440211406</v>
      </c>
      <c r="F154"/>
      <c r="G154"/>
    </row>
    <row r="155" spans="1:7" ht="15">
      <c r="A155" s="17" t="s">
        <v>147</v>
      </c>
      <c r="B155" s="18" t="s">
        <v>60</v>
      </c>
      <c r="C155" s="19">
        <v>19500</v>
      </c>
      <c r="D155" s="20">
        <v>974806</v>
      </c>
      <c r="E155" s="15">
        <f t="shared" si="2"/>
        <v>49.99005128205128</v>
      </c>
      <c r="F155"/>
      <c r="G155"/>
    </row>
    <row r="156" spans="1:7" ht="15">
      <c r="A156" s="17" t="s">
        <v>249</v>
      </c>
      <c r="B156" s="18" t="s">
        <v>198</v>
      </c>
      <c r="C156" s="19">
        <v>6112</v>
      </c>
      <c r="D156" s="20">
        <v>500726</v>
      </c>
      <c r="E156" s="15">
        <f t="shared" si="2"/>
        <v>81.92506544502618</v>
      </c>
      <c r="F156"/>
      <c r="G156"/>
    </row>
    <row r="157" spans="1:7" ht="15">
      <c r="A157" s="17" t="s">
        <v>241</v>
      </c>
      <c r="B157" s="18" t="s">
        <v>118</v>
      </c>
      <c r="C157" s="19">
        <v>6661</v>
      </c>
      <c r="D157" s="20">
        <v>626426</v>
      </c>
      <c r="E157" s="15">
        <f t="shared" si="2"/>
        <v>94.04383726167242</v>
      </c>
      <c r="F157"/>
      <c r="G157"/>
    </row>
    <row r="158" spans="1:7" ht="15">
      <c r="A158" s="17" t="s">
        <v>280</v>
      </c>
      <c r="B158" s="18" t="s">
        <v>179</v>
      </c>
      <c r="C158" s="19">
        <v>3830</v>
      </c>
      <c r="D158" s="20">
        <v>157454</v>
      </c>
      <c r="E158" s="15">
        <f t="shared" si="2"/>
        <v>41.11070496083551</v>
      </c>
      <c r="F158"/>
      <c r="G158"/>
    </row>
    <row r="159" spans="1:7" ht="15">
      <c r="A159" s="17" t="s">
        <v>294</v>
      </c>
      <c r="B159" s="18" t="s">
        <v>295</v>
      </c>
      <c r="C159" s="19">
        <v>2840</v>
      </c>
      <c r="D159" s="20">
        <v>61606</v>
      </c>
      <c r="E159" s="15">
        <f t="shared" si="2"/>
        <v>21.692253521126762</v>
      </c>
      <c r="F159"/>
      <c r="G159"/>
    </row>
    <row r="160" spans="1:7" ht="15">
      <c r="A160" s="17" t="s">
        <v>247</v>
      </c>
      <c r="B160" s="18" t="s">
        <v>248</v>
      </c>
      <c r="C160" s="19">
        <v>6128</v>
      </c>
      <c r="D160" s="78">
        <v>174602</v>
      </c>
      <c r="E160" s="15">
        <f t="shared" si="2"/>
        <v>28.492493472584858</v>
      </c>
      <c r="F160"/>
      <c r="G160"/>
    </row>
    <row r="161" spans="1:7" ht="15">
      <c r="A161" s="17" t="s">
        <v>284</v>
      </c>
      <c r="B161" s="18" t="s">
        <v>251</v>
      </c>
      <c r="C161" s="19">
        <v>3555</v>
      </c>
      <c r="D161" s="20">
        <v>145036</v>
      </c>
      <c r="E161" s="15">
        <f t="shared" si="2"/>
        <v>40.79774964838256</v>
      </c>
      <c r="F161"/>
      <c r="G161"/>
    </row>
    <row r="162" spans="1:7" ht="15">
      <c r="A162" s="17" t="s">
        <v>206</v>
      </c>
      <c r="B162" s="18" t="s">
        <v>192</v>
      </c>
      <c r="C162" s="19">
        <v>10307</v>
      </c>
      <c r="D162" s="20">
        <v>426340</v>
      </c>
      <c r="E162" s="15">
        <f t="shared" si="2"/>
        <v>41.364121470845056</v>
      </c>
      <c r="F162"/>
      <c r="G162"/>
    </row>
    <row r="163" spans="1:7" ht="15">
      <c r="A163" s="17" t="s">
        <v>325</v>
      </c>
      <c r="B163" s="18" t="s">
        <v>274</v>
      </c>
      <c r="C163" s="19">
        <v>1619</v>
      </c>
      <c r="D163" s="20">
        <v>124022</v>
      </c>
      <c r="E163" s="15">
        <f t="shared" si="2"/>
        <v>76.60407659048795</v>
      </c>
      <c r="F163"/>
      <c r="G163"/>
    </row>
    <row r="164" spans="1:7" ht="15">
      <c r="A164" s="17" t="s">
        <v>138</v>
      </c>
      <c r="B164" s="18" t="s">
        <v>139</v>
      </c>
      <c r="C164" s="19">
        <v>21575</v>
      </c>
      <c r="D164" s="20">
        <v>1006067</v>
      </c>
      <c r="E164" s="15">
        <f t="shared" si="2"/>
        <v>46.631147161066046</v>
      </c>
      <c r="F164"/>
      <c r="G164"/>
    </row>
    <row r="165" spans="1:7" ht="15">
      <c r="A165" s="17" t="s">
        <v>276</v>
      </c>
      <c r="B165" s="18" t="s">
        <v>179</v>
      </c>
      <c r="C165" s="19">
        <v>4026</v>
      </c>
      <c r="D165" s="20">
        <v>221574</v>
      </c>
      <c r="E165" s="15">
        <f t="shared" si="2"/>
        <v>55.03576751117735</v>
      </c>
      <c r="F165"/>
      <c r="G165"/>
    </row>
    <row r="166" spans="1:7" ht="15">
      <c r="A166" s="17" t="s">
        <v>326</v>
      </c>
      <c r="B166" s="18" t="s">
        <v>274</v>
      </c>
      <c r="C166" s="19">
        <v>1581</v>
      </c>
      <c r="D166" s="20">
        <v>160538</v>
      </c>
      <c r="E166" s="15">
        <f t="shared" si="2"/>
        <v>101.54206198608476</v>
      </c>
      <c r="F166"/>
      <c r="G166"/>
    </row>
    <row r="167" spans="1:7" ht="15">
      <c r="A167" s="17" t="s">
        <v>250</v>
      </c>
      <c r="B167" s="18" t="s">
        <v>251</v>
      </c>
      <c r="C167" s="19">
        <v>6031</v>
      </c>
      <c r="D167" s="20">
        <v>103365</v>
      </c>
      <c r="E167" s="15">
        <f t="shared" si="2"/>
        <v>17.138948764715636</v>
      </c>
      <c r="F167"/>
      <c r="G167"/>
    </row>
    <row r="168" spans="1:7" ht="15">
      <c r="A168" s="17" t="s">
        <v>398</v>
      </c>
      <c r="B168" s="18" t="s">
        <v>162</v>
      </c>
      <c r="C168" s="19">
        <v>15901</v>
      </c>
      <c r="D168" s="20">
        <v>463176</v>
      </c>
      <c r="E168" s="15">
        <f t="shared" si="2"/>
        <v>29.128734041884158</v>
      </c>
      <c r="F168"/>
      <c r="G168"/>
    </row>
    <row r="169" spans="1:7" ht="15">
      <c r="A169" s="17" t="s">
        <v>163</v>
      </c>
      <c r="B169" s="18" t="s">
        <v>164</v>
      </c>
      <c r="C169" s="19">
        <v>15323</v>
      </c>
      <c r="D169" s="20">
        <v>995357</v>
      </c>
      <c r="E169" s="15">
        <f t="shared" si="2"/>
        <v>64.95836324479541</v>
      </c>
      <c r="F169"/>
      <c r="G169"/>
    </row>
    <row r="170" spans="1:7" ht="15">
      <c r="A170" s="17" t="s">
        <v>133</v>
      </c>
      <c r="B170" s="18" t="s">
        <v>60</v>
      </c>
      <c r="C170" s="19">
        <v>22232</v>
      </c>
      <c r="D170" s="20">
        <v>843963</v>
      </c>
      <c r="E170" s="15">
        <f t="shared" si="2"/>
        <v>37.96163188197193</v>
      </c>
      <c r="F170"/>
      <c r="G170"/>
    </row>
    <row r="171" spans="1:7" ht="15">
      <c r="A171" s="17" t="s">
        <v>340</v>
      </c>
      <c r="B171" s="18" t="s">
        <v>155</v>
      </c>
      <c r="C171" s="19">
        <v>1239</v>
      </c>
      <c r="D171" s="20">
        <v>21941</v>
      </c>
      <c r="E171" s="15">
        <f t="shared" si="2"/>
        <v>17.70863599677159</v>
      </c>
      <c r="F171"/>
      <c r="G171"/>
    </row>
    <row r="172" spans="1:7" ht="15">
      <c r="A172" s="17" t="s">
        <v>149</v>
      </c>
      <c r="B172" s="18" t="s">
        <v>150</v>
      </c>
      <c r="C172" s="19">
        <v>19338</v>
      </c>
      <c r="D172" s="20">
        <v>837353</v>
      </c>
      <c r="E172" s="15">
        <f t="shared" si="2"/>
        <v>43.30091012514221</v>
      </c>
      <c r="F172"/>
      <c r="G172"/>
    </row>
    <row r="173" spans="1:7" ht="15">
      <c r="A173" s="17" t="s">
        <v>183</v>
      </c>
      <c r="B173" s="18" t="s">
        <v>184</v>
      </c>
      <c r="C173" s="19">
        <v>11417</v>
      </c>
      <c r="D173" s="20">
        <v>460362</v>
      </c>
      <c r="E173" s="15">
        <f t="shared" si="2"/>
        <v>40.322501532801965</v>
      </c>
      <c r="F173"/>
      <c r="G173"/>
    </row>
    <row r="174" spans="1:7" ht="15">
      <c r="A174" s="17" t="s">
        <v>293</v>
      </c>
      <c r="B174" s="18" t="s">
        <v>118</v>
      </c>
      <c r="C174" s="19">
        <v>2996</v>
      </c>
      <c r="D174" s="20">
        <v>84693</v>
      </c>
      <c r="E174" s="15">
        <f t="shared" si="2"/>
        <v>28.268691588785046</v>
      </c>
      <c r="F174"/>
      <c r="G174"/>
    </row>
    <row r="175" spans="1:7" ht="15">
      <c r="A175" s="17" t="s">
        <v>174</v>
      </c>
      <c r="B175" s="18" t="s">
        <v>175</v>
      </c>
      <c r="C175" s="19">
        <v>12845</v>
      </c>
      <c r="D175" s="20">
        <v>468819</v>
      </c>
      <c r="E175" s="15">
        <f t="shared" si="2"/>
        <v>36.49817049435578</v>
      </c>
      <c r="F175"/>
      <c r="G175"/>
    </row>
    <row r="176" spans="1:7" ht="15">
      <c r="A176" s="17" t="s">
        <v>116</v>
      </c>
      <c r="B176" s="18" t="s">
        <v>73</v>
      </c>
      <c r="C176" s="19">
        <v>27844</v>
      </c>
      <c r="D176" s="20">
        <v>2400981</v>
      </c>
      <c r="E176" s="15">
        <f t="shared" si="2"/>
        <v>86.22974428961356</v>
      </c>
      <c r="F176"/>
      <c r="G176"/>
    </row>
    <row r="177" spans="1:7" ht="15">
      <c r="A177" s="17" t="s">
        <v>145</v>
      </c>
      <c r="B177" s="18" t="s">
        <v>146</v>
      </c>
      <c r="C177" s="19">
        <v>19601</v>
      </c>
      <c r="D177" s="20">
        <v>1598919</v>
      </c>
      <c r="E177" s="15">
        <f t="shared" si="2"/>
        <v>81.57333809499515</v>
      </c>
      <c r="F177"/>
      <c r="G177"/>
    </row>
    <row r="178" spans="1:7" ht="15">
      <c r="A178" s="17" t="s">
        <v>32</v>
      </c>
      <c r="B178" s="18" t="s">
        <v>33</v>
      </c>
      <c r="C178" s="19">
        <v>144947</v>
      </c>
      <c r="D178" s="20">
        <v>5459287</v>
      </c>
      <c r="E178" s="15">
        <f t="shared" si="2"/>
        <v>37.66402202184246</v>
      </c>
      <c r="F178"/>
      <c r="G178"/>
    </row>
    <row r="179" spans="1:7" ht="15">
      <c r="A179" s="17" t="s">
        <v>266</v>
      </c>
      <c r="B179" s="18" t="s">
        <v>144</v>
      </c>
      <c r="C179" s="19">
        <v>4727</v>
      </c>
      <c r="D179" s="20">
        <v>183458</v>
      </c>
      <c r="E179" s="15">
        <f t="shared" si="2"/>
        <v>38.81066215358578</v>
      </c>
      <c r="F179"/>
      <c r="G179"/>
    </row>
    <row r="180" spans="1:7" ht="15">
      <c r="A180" s="17" t="s">
        <v>178</v>
      </c>
      <c r="B180" s="18" t="s">
        <v>179</v>
      </c>
      <c r="C180" s="19">
        <v>11864</v>
      </c>
      <c r="D180" s="20">
        <v>444389</v>
      </c>
      <c r="E180" s="15">
        <f t="shared" si="2"/>
        <v>37.456928523263656</v>
      </c>
      <c r="F180"/>
      <c r="G180"/>
    </row>
    <row r="181" spans="1:7" ht="15">
      <c r="A181" s="17" t="s">
        <v>203</v>
      </c>
      <c r="B181" s="18" t="s">
        <v>204</v>
      </c>
      <c r="C181" s="19">
        <v>10383</v>
      </c>
      <c r="D181" s="20">
        <v>1971916</v>
      </c>
      <c r="E181" s="15">
        <f t="shared" si="2"/>
        <v>189.91775016854473</v>
      </c>
      <c r="F181"/>
      <c r="G181"/>
    </row>
    <row r="182" spans="1:7" ht="15">
      <c r="A182" s="17" t="s">
        <v>86</v>
      </c>
      <c r="B182" s="18" t="s">
        <v>87</v>
      </c>
      <c r="C182" s="19">
        <v>36273</v>
      </c>
      <c r="D182" s="20">
        <v>893734</v>
      </c>
      <c r="E182" s="15">
        <f t="shared" si="2"/>
        <v>24.639097951644473</v>
      </c>
      <c r="F182"/>
      <c r="G182"/>
    </row>
    <row r="183" spans="1:7" ht="15">
      <c r="A183" s="17" t="s">
        <v>313</v>
      </c>
      <c r="B183" s="18" t="s">
        <v>107</v>
      </c>
      <c r="C183" s="19">
        <v>1953</v>
      </c>
      <c r="D183" s="20">
        <v>132797</v>
      </c>
      <c r="E183" s="15">
        <f t="shared" si="2"/>
        <v>67.99641577060932</v>
      </c>
      <c r="F183"/>
      <c r="G183"/>
    </row>
    <row r="184" spans="1:7" ht="15">
      <c r="A184" s="17" t="s">
        <v>347</v>
      </c>
      <c r="B184" s="18" t="s">
        <v>222</v>
      </c>
      <c r="C184" s="19">
        <v>803</v>
      </c>
      <c r="D184" s="20">
        <v>28967</v>
      </c>
      <c r="E184" s="15">
        <f t="shared" si="2"/>
        <v>36.073474470734745</v>
      </c>
      <c r="F184"/>
      <c r="G184"/>
    </row>
    <row r="185" spans="1:7" ht="15">
      <c r="A185" s="17" t="s">
        <v>323</v>
      </c>
      <c r="B185" s="18" t="s">
        <v>87</v>
      </c>
      <c r="C185" s="19">
        <v>1690</v>
      </c>
      <c r="D185" s="20">
        <v>87934</v>
      </c>
      <c r="E185" s="15">
        <f t="shared" si="2"/>
        <v>52.03195266272189</v>
      </c>
      <c r="F185"/>
      <c r="G185"/>
    </row>
    <row r="186" spans="1:7" ht="15">
      <c r="A186" s="17" t="s">
        <v>322</v>
      </c>
      <c r="B186" s="18" t="s">
        <v>198</v>
      </c>
      <c r="C186" s="19">
        <v>1691</v>
      </c>
      <c r="D186" s="20">
        <v>66743</v>
      </c>
      <c r="E186" s="15">
        <f t="shared" si="2"/>
        <v>39.469544648137195</v>
      </c>
      <c r="F186"/>
      <c r="G186"/>
    </row>
    <row r="187" spans="1:7" ht="15">
      <c r="A187" s="17" t="s">
        <v>320</v>
      </c>
      <c r="B187" s="18" t="s">
        <v>136</v>
      </c>
      <c r="C187" s="19">
        <v>1722</v>
      </c>
      <c r="D187" s="20">
        <v>92086</v>
      </c>
      <c r="E187" s="15">
        <f t="shared" si="2"/>
        <v>53.476190476190474</v>
      </c>
      <c r="F187"/>
      <c r="G187"/>
    </row>
    <row r="188" spans="1:7" ht="15">
      <c r="A188" s="17" t="s">
        <v>329</v>
      </c>
      <c r="B188" s="18" t="s">
        <v>93</v>
      </c>
      <c r="C188" s="19">
        <v>1484</v>
      </c>
      <c r="D188" s="20">
        <v>119614</v>
      </c>
      <c r="E188" s="15">
        <f t="shared" si="2"/>
        <v>80.60242587601078</v>
      </c>
      <c r="F188"/>
      <c r="G188"/>
    </row>
    <row r="189" spans="1:7" ht="15">
      <c r="A189" s="17" t="s">
        <v>243</v>
      </c>
      <c r="B189" s="18" t="s">
        <v>244</v>
      </c>
      <c r="C189" s="19">
        <v>6341</v>
      </c>
      <c r="D189" s="20">
        <v>309582</v>
      </c>
      <c r="E189" s="15">
        <f t="shared" si="2"/>
        <v>48.82226778110708</v>
      </c>
      <c r="F189"/>
      <c r="G189"/>
    </row>
    <row r="190" spans="1:7" ht="15">
      <c r="A190" s="17" t="s">
        <v>207</v>
      </c>
      <c r="B190" s="18" t="s">
        <v>208</v>
      </c>
      <c r="C190" s="19">
        <v>10176</v>
      </c>
      <c r="D190" s="20">
        <v>413095</v>
      </c>
      <c r="E190" s="15">
        <f t="shared" si="2"/>
        <v>40.595027515723274</v>
      </c>
      <c r="F190"/>
      <c r="G190"/>
    </row>
    <row r="191" spans="1:7" ht="15">
      <c r="A191" s="17" t="s">
        <v>131</v>
      </c>
      <c r="B191" s="18" t="s">
        <v>132</v>
      </c>
      <c r="C191" s="19">
        <v>24181</v>
      </c>
      <c r="D191" s="20">
        <v>834177</v>
      </c>
      <c r="E191" s="15">
        <f t="shared" si="2"/>
        <v>34.497208552169056</v>
      </c>
      <c r="F191"/>
      <c r="G191"/>
    </row>
    <row r="192" spans="1:7" ht="15">
      <c r="A192" s="17" t="s">
        <v>74</v>
      </c>
      <c r="B192" s="18" t="s">
        <v>75</v>
      </c>
      <c r="C192" s="19">
        <v>44436</v>
      </c>
      <c r="D192" s="20">
        <v>1189646</v>
      </c>
      <c r="E192" s="15">
        <f t="shared" si="2"/>
        <v>26.772121703123595</v>
      </c>
      <c r="F192"/>
      <c r="G192"/>
    </row>
    <row r="193" spans="1:7" ht="15">
      <c r="A193" s="17" t="s">
        <v>264</v>
      </c>
      <c r="B193" s="18" t="s">
        <v>37</v>
      </c>
      <c r="C193" s="19">
        <v>4858</v>
      </c>
      <c r="D193" s="20">
        <v>228982</v>
      </c>
      <c r="E193" s="15">
        <f t="shared" si="2"/>
        <v>47.13503499382462</v>
      </c>
      <c r="F193"/>
      <c r="G193"/>
    </row>
    <row r="194" spans="1:7" ht="15">
      <c r="A194" s="17" t="s">
        <v>350</v>
      </c>
      <c r="B194" s="18" t="s">
        <v>253</v>
      </c>
      <c r="C194" s="19">
        <v>756</v>
      </c>
      <c r="D194" s="20">
        <v>67689</v>
      </c>
      <c r="E194" s="15">
        <f t="shared" si="2"/>
        <v>89.53571428571429</v>
      </c>
      <c r="F194"/>
      <c r="G194"/>
    </row>
    <row r="195" spans="1:7" ht="15">
      <c r="A195" s="17" t="s">
        <v>262</v>
      </c>
      <c r="B195" s="18" t="s">
        <v>263</v>
      </c>
      <c r="C195" s="19">
        <v>5156</v>
      </c>
      <c r="D195" s="20">
        <v>642468</v>
      </c>
      <c r="E195" s="15">
        <f aca="true" t="shared" si="3" ref="E195:E238">D195/C195</f>
        <v>124.60589604344453</v>
      </c>
      <c r="F195"/>
      <c r="G195"/>
    </row>
    <row r="196" spans="1:7" ht="15">
      <c r="A196" s="17" t="s">
        <v>180</v>
      </c>
      <c r="B196" s="18" t="s">
        <v>23</v>
      </c>
      <c r="C196" s="19">
        <v>11812</v>
      </c>
      <c r="D196" s="20">
        <v>990996</v>
      </c>
      <c r="E196" s="15">
        <f t="shared" si="3"/>
        <v>83.89739248222146</v>
      </c>
      <c r="F196"/>
      <c r="G196"/>
    </row>
    <row r="197" spans="1:7" ht="15">
      <c r="A197" s="17" t="s">
        <v>211</v>
      </c>
      <c r="B197" s="18" t="s">
        <v>187</v>
      </c>
      <c r="C197" s="19">
        <v>9605</v>
      </c>
      <c r="D197" s="20">
        <v>1192417</v>
      </c>
      <c r="E197" s="15">
        <f t="shared" si="3"/>
        <v>124.14544508068714</v>
      </c>
      <c r="F197"/>
      <c r="G197"/>
    </row>
    <row r="198" spans="1:7" ht="15">
      <c r="A198" s="17" t="s">
        <v>303</v>
      </c>
      <c r="B198" s="18" t="s">
        <v>78</v>
      </c>
      <c r="C198" s="19">
        <v>2279</v>
      </c>
      <c r="D198" s="20">
        <v>21589</v>
      </c>
      <c r="E198" s="15">
        <f t="shared" si="3"/>
        <v>9.473014480035102</v>
      </c>
      <c r="F198"/>
      <c r="G198"/>
    </row>
    <row r="199" spans="1:7" ht="15">
      <c r="A199" s="17" t="s">
        <v>30</v>
      </c>
      <c r="B199" s="18" t="s">
        <v>31</v>
      </c>
      <c r="C199" s="19">
        <v>167606</v>
      </c>
      <c r="D199" s="20">
        <v>12659847</v>
      </c>
      <c r="E199" s="15">
        <f t="shared" si="3"/>
        <v>75.53337589346444</v>
      </c>
      <c r="F199"/>
      <c r="G199"/>
    </row>
    <row r="200" spans="1:7" ht="15">
      <c r="A200" s="17" t="s">
        <v>151</v>
      </c>
      <c r="B200" s="18" t="s">
        <v>152</v>
      </c>
      <c r="C200" s="19">
        <v>18822</v>
      </c>
      <c r="D200" s="20">
        <v>1156886</v>
      </c>
      <c r="E200" s="15">
        <f t="shared" si="3"/>
        <v>61.46456274572309</v>
      </c>
      <c r="F200"/>
      <c r="G200"/>
    </row>
    <row r="201" spans="1:7" ht="15">
      <c r="A201" s="17" t="s">
        <v>140</v>
      </c>
      <c r="B201" s="18" t="s">
        <v>141</v>
      </c>
      <c r="C201" s="19">
        <v>21475</v>
      </c>
      <c r="D201" s="20">
        <v>1225010</v>
      </c>
      <c r="E201" s="15">
        <f t="shared" si="3"/>
        <v>57.04353899883586</v>
      </c>
      <c r="F201"/>
      <c r="G201"/>
    </row>
    <row r="202" spans="1:7" ht="15">
      <c r="A202" s="17" t="s">
        <v>318</v>
      </c>
      <c r="B202" s="18" t="s">
        <v>111</v>
      </c>
      <c r="C202" s="19">
        <v>1779</v>
      </c>
      <c r="D202" s="20">
        <v>68069</v>
      </c>
      <c r="E202" s="15">
        <f t="shared" si="3"/>
        <v>38.262507026419335</v>
      </c>
      <c r="F202"/>
      <c r="G202"/>
    </row>
    <row r="203" spans="1:7" ht="15">
      <c r="A203" s="17" t="s">
        <v>199</v>
      </c>
      <c r="B203" s="18" t="s">
        <v>200</v>
      </c>
      <c r="C203" s="19">
        <v>10613</v>
      </c>
      <c r="D203" s="20">
        <v>273409</v>
      </c>
      <c r="E203" s="15">
        <f t="shared" si="3"/>
        <v>25.76170734005465</v>
      </c>
      <c r="F203"/>
      <c r="G203"/>
    </row>
    <row r="204" spans="1:7" ht="15">
      <c r="A204" s="17" t="s">
        <v>226</v>
      </c>
      <c r="B204" s="18" t="s">
        <v>118</v>
      </c>
      <c r="C204" s="19">
        <v>8428</v>
      </c>
      <c r="D204" s="20">
        <v>633789</v>
      </c>
      <c r="E204" s="15">
        <f t="shared" si="3"/>
        <v>75.20040341718082</v>
      </c>
      <c r="F204"/>
      <c r="G204"/>
    </row>
    <row r="205" spans="1:7" ht="15">
      <c r="A205" s="17" t="s">
        <v>260</v>
      </c>
      <c r="B205" s="18" t="s">
        <v>126</v>
      </c>
      <c r="C205" s="19">
        <v>5105</v>
      </c>
      <c r="D205" s="20">
        <v>644805</v>
      </c>
      <c r="E205" s="15">
        <f t="shared" si="3"/>
        <v>126.30852105778648</v>
      </c>
      <c r="F205"/>
      <c r="G205"/>
    </row>
    <row r="206" spans="1:7" ht="15">
      <c r="A206" s="17" t="s">
        <v>34</v>
      </c>
      <c r="B206" s="18" t="s">
        <v>35</v>
      </c>
      <c r="C206" s="19">
        <v>142817</v>
      </c>
      <c r="D206" s="20">
        <v>4507002</v>
      </c>
      <c r="E206" s="15">
        <f t="shared" si="3"/>
        <v>31.557881764775903</v>
      </c>
      <c r="F206"/>
      <c r="G206"/>
    </row>
    <row r="207" spans="1:7" ht="15">
      <c r="A207" s="17" t="s">
        <v>160</v>
      </c>
      <c r="B207" s="18" t="s">
        <v>161</v>
      </c>
      <c r="C207" s="19">
        <v>15936</v>
      </c>
      <c r="D207" s="20">
        <v>1455768</v>
      </c>
      <c r="E207" s="15">
        <f t="shared" si="3"/>
        <v>91.35090361445783</v>
      </c>
      <c r="F207"/>
      <c r="G207"/>
    </row>
    <row r="208" spans="1:7" ht="15">
      <c r="A208" s="17" t="s">
        <v>282</v>
      </c>
      <c r="B208" s="18" t="s">
        <v>192</v>
      </c>
      <c r="C208" s="19">
        <v>3685</v>
      </c>
      <c r="D208" s="20">
        <v>202430</v>
      </c>
      <c r="E208" s="15">
        <f t="shared" si="3"/>
        <v>54.933514246947084</v>
      </c>
      <c r="F208"/>
      <c r="G208"/>
    </row>
    <row r="209" spans="1:7" ht="15">
      <c r="A209" s="17" t="s">
        <v>283</v>
      </c>
      <c r="B209" s="18" t="s">
        <v>222</v>
      </c>
      <c r="C209" s="19">
        <v>3584</v>
      </c>
      <c r="D209" s="20">
        <v>156164</v>
      </c>
      <c r="E209" s="15">
        <f t="shared" si="3"/>
        <v>43.572544642857146</v>
      </c>
      <c r="F209"/>
      <c r="G209"/>
    </row>
    <row r="210" spans="1:7" ht="15">
      <c r="A210" s="17" t="s">
        <v>231</v>
      </c>
      <c r="B210" s="18" t="s">
        <v>232</v>
      </c>
      <c r="C210" s="19">
        <v>7516</v>
      </c>
      <c r="D210" s="20">
        <v>394402</v>
      </c>
      <c r="E210" s="15">
        <f t="shared" si="3"/>
        <v>52.47498669505056</v>
      </c>
      <c r="F210"/>
      <c r="G210"/>
    </row>
    <row r="211" spans="1:7" ht="15">
      <c r="A211" s="17" t="s">
        <v>314</v>
      </c>
      <c r="B211" s="18" t="s">
        <v>111</v>
      </c>
      <c r="C211" s="19">
        <v>1934</v>
      </c>
      <c r="D211" s="20">
        <v>112870</v>
      </c>
      <c r="E211" s="15">
        <f t="shared" si="3"/>
        <v>58.360910031023785</v>
      </c>
      <c r="F211"/>
      <c r="G211"/>
    </row>
    <row r="212" spans="1:7" ht="15">
      <c r="A212" s="17" t="s">
        <v>234</v>
      </c>
      <c r="B212" s="18" t="s">
        <v>217</v>
      </c>
      <c r="C212" s="19">
        <v>7093</v>
      </c>
      <c r="D212" s="20">
        <v>282374</v>
      </c>
      <c r="E212" s="15">
        <f t="shared" si="3"/>
        <v>39.810235443394895</v>
      </c>
      <c r="F212"/>
      <c r="G212"/>
    </row>
    <row r="213" spans="1:7" ht="15">
      <c r="A213" s="17" t="s">
        <v>41</v>
      </c>
      <c r="B213" s="18" t="s">
        <v>42</v>
      </c>
      <c r="C213" s="19">
        <v>107848</v>
      </c>
      <c r="D213" s="20">
        <v>6250001</v>
      </c>
      <c r="E213" s="15">
        <f t="shared" si="3"/>
        <v>57.95194162154143</v>
      </c>
      <c r="F213"/>
      <c r="G213"/>
    </row>
    <row r="214" spans="1:7" ht="15">
      <c r="A214" s="17" t="s">
        <v>197</v>
      </c>
      <c r="B214" s="18" t="s">
        <v>198</v>
      </c>
      <c r="C214" s="19">
        <v>10666</v>
      </c>
      <c r="D214" s="20">
        <v>973673</v>
      </c>
      <c r="E214" s="15">
        <f t="shared" si="3"/>
        <v>91.28754922182637</v>
      </c>
      <c r="F214"/>
      <c r="G214"/>
    </row>
    <row r="215" spans="1:7" ht="15">
      <c r="A215" s="17" t="s">
        <v>233</v>
      </c>
      <c r="B215" s="18" t="s">
        <v>46</v>
      </c>
      <c r="C215" s="19">
        <v>7503</v>
      </c>
      <c r="D215" s="20">
        <v>515829</v>
      </c>
      <c r="E215" s="15">
        <f t="shared" si="3"/>
        <v>68.74970011995202</v>
      </c>
      <c r="F215"/>
      <c r="G215"/>
    </row>
    <row r="216" spans="1:7" ht="15">
      <c r="A216" s="17" t="s">
        <v>291</v>
      </c>
      <c r="B216" s="18" t="s">
        <v>31</v>
      </c>
      <c r="C216" s="19">
        <v>3056</v>
      </c>
      <c r="D216" s="20">
        <v>159334</v>
      </c>
      <c r="E216" s="15">
        <f t="shared" si="3"/>
        <v>52.1380890052356</v>
      </c>
      <c r="F216"/>
      <c r="G216"/>
    </row>
    <row r="217" spans="1:7" ht="15">
      <c r="A217" s="17" t="s">
        <v>299</v>
      </c>
      <c r="B217" s="18" t="s">
        <v>93</v>
      </c>
      <c r="C217" s="19">
        <v>2490</v>
      </c>
      <c r="D217" s="20">
        <v>136824</v>
      </c>
      <c r="E217" s="15">
        <f t="shared" si="3"/>
        <v>54.94939759036144</v>
      </c>
      <c r="F217"/>
      <c r="G217"/>
    </row>
    <row r="218" spans="1:7" ht="15">
      <c r="A218" s="17" t="s">
        <v>317</v>
      </c>
      <c r="B218" s="18" t="s">
        <v>89</v>
      </c>
      <c r="C218" s="19">
        <v>1833</v>
      </c>
      <c r="D218" s="20">
        <v>73474</v>
      </c>
      <c r="E218" s="15">
        <f t="shared" si="3"/>
        <v>40.08401527550464</v>
      </c>
      <c r="F218"/>
      <c r="G218"/>
    </row>
    <row r="219" spans="1:7" ht="15">
      <c r="A219" s="17" t="s">
        <v>312</v>
      </c>
      <c r="B219" s="18" t="s">
        <v>136</v>
      </c>
      <c r="C219" s="19">
        <v>2049</v>
      </c>
      <c r="D219" s="20">
        <v>138961</v>
      </c>
      <c r="E219" s="15">
        <f t="shared" si="3"/>
        <v>67.81893606637384</v>
      </c>
      <c r="F219"/>
      <c r="G219"/>
    </row>
    <row r="220" spans="1:7" ht="15">
      <c r="A220" s="17" t="s">
        <v>117</v>
      </c>
      <c r="B220" s="18" t="s">
        <v>118</v>
      </c>
      <c r="C220" s="19">
        <v>27780</v>
      </c>
      <c r="D220" s="20">
        <v>2648018</v>
      </c>
      <c r="E220" s="15">
        <f t="shared" si="3"/>
        <v>95.32102231821455</v>
      </c>
      <c r="F220"/>
      <c r="G220"/>
    </row>
    <row r="221" spans="1:7" ht="15">
      <c r="A221" s="17" t="s">
        <v>181</v>
      </c>
      <c r="B221" s="18" t="s">
        <v>182</v>
      </c>
      <c r="C221" s="19">
        <v>11509</v>
      </c>
      <c r="D221" s="20">
        <v>396089</v>
      </c>
      <c r="E221" s="15">
        <f t="shared" si="3"/>
        <v>34.415587800851505</v>
      </c>
      <c r="F221"/>
      <c r="G221"/>
    </row>
    <row r="222" spans="1:7" ht="15">
      <c r="A222" s="17" t="s">
        <v>308</v>
      </c>
      <c r="B222" s="18" t="s">
        <v>222</v>
      </c>
      <c r="C222" s="19">
        <v>2172</v>
      </c>
      <c r="D222" s="20">
        <v>84904</v>
      </c>
      <c r="E222" s="15">
        <f t="shared" si="3"/>
        <v>39.0902394106814</v>
      </c>
      <c r="F222"/>
      <c r="G222"/>
    </row>
    <row r="223" spans="1:7" ht="15">
      <c r="A223" s="17" t="s">
        <v>287</v>
      </c>
      <c r="B223" s="18" t="s">
        <v>172</v>
      </c>
      <c r="C223" s="19">
        <v>3276</v>
      </c>
      <c r="D223" s="20">
        <v>249692</v>
      </c>
      <c r="E223" s="15">
        <f t="shared" si="3"/>
        <v>76.21855921855922</v>
      </c>
      <c r="F223"/>
      <c r="G223"/>
    </row>
    <row r="224" spans="1:7" ht="15">
      <c r="A224" s="17" t="s">
        <v>321</v>
      </c>
      <c r="B224" s="18" t="s">
        <v>124</v>
      </c>
      <c r="C224" s="19">
        <v>1719</v>
      </c>
      <c r="D224" s="20">
        <v>98233</v>
      </c>
      <c r="E224" s="15">
        <f t="shared" si="3"/>
        <v>57.14543339150669</v>
      </c>
      <c r="F224"/>
      <c r="G224"/>
    </row>
    <row r="225" spans="1:7" ht="15">
      <c r="A225" s="17" t="s">
        <v>119</v>
      </c>
      <c r="B225" s="18" t="s">
        <v>120</v>
      </c>
      <c r="C225" s="19">
        <v>27188</v>
      </c>
      <c r="D225" s="20">
        <v>1864438</v>
      </c>
      <c r="E225" s="15">
        <f t="shared" si="3"/>
        <v>68.57576872149478</v>
      </c>
      <c r="F225"/>
      <c r="G225"/>
    </row>
    <row r="226" spans="1:7" ht="15">
      <c r="A226" s="17" t="s">
        <v>113</v>
      </c>
      <c r="B226" s="18" t="s">
        <v>35</v>
      </c>
      <c r="C226" s="19">
        <v>29596</v>
      </c>
      <c r="D226" s="20">
        <v>1041658</v>
      </c>
      <c r="E226" s="15">
        <f t="shared" si="3"/>
        <v>35.195904852007025</v>
      </c>
      <c r="F226"/>
      <c r="G226"/>
    </row>
    <row r="227" spans="1:7" ht="15">
      <c r="A227" s="17" t="s">
        <v>341</v>
      </c>
      <c r="B227" s="18" t="s">
        <v>302</v>
      </c>
      <c r="C227" s="19">
        <v>1221</v>
      </c>
      <c r="D227" s="20">
        <v>102358</v>
      </c>
      <c r="E227" s="15">
        <f t="shared" si="3"/>
        <v>83.83128583128583</v>
      </c>
      <c r="F227"/>
      <c r="G227"/>
    </row>
    <row r="228" spans="1:7" ht="15">
      <c r="A228" s="17" t="s">
        <v>148</v>
      </c>
      <c r="B228" s="18" t="s">
        <v>33</v>
      </c>
      <c r="C228" s="19">
        <v>19396</v>
      </c>
      <c r="D228" s="20">
        <v>2491668</v>
      </c>
      <c r="E228" s="15">
        <f t="shared" si="3"/>
        <v>128.4629820581563</v>
      </c>
      <c r="F228"/>
      <c r="G228"/>
    </row>
    <row r="229" spans="1:7" ht="15">
      <c r="A229" s="17" t="s">
        <v>98</v>
      </c>
      <c r="B229" s="18" t="s">
        <v>37</v>
      </c>
      <c r="C229" s="19">
        <v>32884</v>
      </c>
      <c r="D229" s="20">
        <v>1063521</v>
      </c>
      <c r="E229" s="15">
        <f t="shared" si="3"/>
        <v>32.34159469650894</v>
      </c>
      <c r="F229"/>
      <c r="G229"/>
    </row>
    <row r="230" spans="1:7" ht="15">
      <c r="A230" s="17" t="s">
        <v>220</v>
      </c>
      <c r="B230" s="18" t="s">
        <v>89</v>
      </c>
      <c r="C230" s="19">
        <v>8664</v>
      </c>
      <c r="D230" s="20">
        <v>117117</v>
      </c>
      <c r="E230" s="15">
        <f t="shared" si="3"/>
        <v>13.517659279778393</v>
      </c>
      <c r="F230"/>
      <c r="G230"/>
    </row>
    <row r="231" spans="1:7" ht="15">
      <c r="A231" s="17" t="s">
        <v>261</v>
      </c>
      <c r="B231" s="18" t="s">
        <v>27</v>
      </c>
      <c r="C231" s="19">
        <v>4997</v>
      </c>
      <c r="D231" s="20">
        <v>960969</v>
      </c>
      <c r="E231" s="15">
        <f t="shared" si="3"/>
        <v>192.3091855113068</v>
      </c>
      <c r="F231"/>
      <c r="G231"/>
    </row>
    <row r="232" spans="1:7" ht="15">
      <c r="A232" s="17" t="s">
        <v>40</v>
      </c>
      <c r="B232" s="18" t="s">
        <v>29</v>
      </c>
      <c r="C232" s="19">
        <v>117429</v>
      </c>
      <c r="D232" s="20">
        <v>914038</v>
      </c>
      <c r="E232" s="15">
        <f t="shared" si="3"/>
        <v>7.78375018096041</v>
      </c>
      <c r="F232"/>
      <c r="G232"/>
    </row>
    <row r="233" spans="1:7" ht="15">
      <c r="A233" s="17" t="s">
        <v>301</v>
      </c>
      <c r="B233" s="18" t="s">
        <v>302</v>
      </c>
      <c r="C233" s="19">
        <v>2298</v>
      </c>
      <c r="D233" s="20">
        <v>192777</v>
      </c>
      <c r="E233" s="15">
        <f t="shared" si="3"/>
        <v>83.88903394255874</v>
      </c>
      <c r="F233"/>
      <c r="G233"/>
    </row>
    <row r="234" spans="1:7" ht="15">
      <c r="A234" s="17" t="s">
        <v>221</v>
      </c>
      <c r="B234" s="18" t="s">
        <v>222</v>
      </c>
      <c r="C234" s="19">
        <v>8622</v>
      </c>
      <c r="D234" s="20">
        <v>388265</v>
      </c>
      <c r="E234" s="15">
        <f t="shared" si="3"/>
        <v>45.03189515193691</v>
      </c>
      <c r="F234"/>
      <c r="G234"/>
    </row>
    <row r="235" spans="1:7" ht="15">
      <c r="A235" s="17" t="s">
        <v>328</v>
      </c>
      <c r="B235" s="18" t="s">
        <v>202</v>
      </c>
      <c r="C235" s="19">
        <v>1553</v>
      </c>
      <c r="D235" s="20">
        <v>103531</v>
      </c>
      <c r="E235" s="15">
        <f t="shared" si="3"/>
        <v>66.66516419832583</v>
      </c>
      <c r="F235"/>
      <c r="G235"/>
    </row>
    <row r="236" spans="1:7" ht="15">
      <c r="A236" s="17" t="s">
        <v>311</v>
      </c>
      <c r="B236" s="18" t="s">
        <v>168</v>
      </c>
      <c r="C236" s="19">
        <v>2094</v>
      </c>
      <c r="D236" s="20">
        <v>141349</v>
      </c>
      <c r="E236" s="15">
        <f t="shared" si="3"/>
        <v>67.50191021967527</v>
      </c>
      <c r="F236"/>
      <c r="G236"/>
    </row>
    <row r="237" spans="1:7" ht="15">
      <c r="A237" s="17" t="s">
        <v>353</v>
      </c>
      <c r="B237" s="18" t="s">
        <v>274</v>
      </c>
      <c r="C237" s="19">
        <v>181</v>
      </c>
      <c r="D237" s="20">
        <v>16677</v>
      </c>
      <c r="E237" s="15">
        <f t="shared" si="3"/>
        <v>92.13812154696133</v>
      </c>
      <c r="F237"/>
      <c r="G237"/>
    </row>
    <row r="238" spans="1:7" ht="15">
      <c r="A238" s="17" t="s">
        <v>185</v>
      </c>
      <c r="B238" s="18" t="s">
        <v>58</v>
      </c>
      <c r="C238" s="19">
        <v>11415</v>
      </c>
      <c r="D238" s="20">
        <v>547740</v>
      </c>
      <c r="E238" s="15">
        <f t="shared" si="3"/>
        <v>47.98423127463863</v>
      </c>
      <c r="F238"/>
      <c r="G23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&amp;C2020 Indiana Public Library Statistics
Library Operating Expenditure per Capita</oddHeader>
    <oddFooter>&amp;LIndiana State Library
Library Development Office&amp;CLast modified: 3/25/2021&amp;R&amp;P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2020-04-28T17:09:48Z</cp:lastPrinted>
  <dcterms:created xsi:type="dcterms:W3CDTF">2013-05-03T18:45:12Z</dcterms:created>
  <dcterms:modified xsi:type="dcterms:W3CDTF">2021-03-25T20:05:32Z</dcterms:modified>
  <cp:category/>
  <cp:version/>
  <cp:contentType/>
  <cp:contentStatus/>
</cp:coreProperties>
</file>