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Sister State Comparison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<sst xmlns="http://schemas.openxmlformats.org/spreadsheetml/2006/main" count="39" uniqueCount="38">
  <si>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Body Part</t>
  </si>
  <si>
    <t>Indiana</t>
  </si>
  <si>
    <t>Illinois</t>
  </si>
  <si>
    <t>Ohio</t>
  </si>
  <si>
    <t>Michigan</t>
  </si>
  <si>
    <t>Degrees</t>
  </si>
  <si>
    <t>Current Law</t>
  </si>
  <si>
    <t>Incl. Indiana</t>
  </si>
  <si>
    <t>Excl. Indiana</t>
  </si>
  <si>
    <t>7/1/98- 6/30/99</t>
  </si>
  <si>
    <t>7/1/99 - 6/30/00</t>
  </si>
  <si>
    <t>7/1/00 - 6/30/01</t>
  </si>
  <si>
    <t>Current</t>
  </si>
  <si>
    <t>Thumb</t>
  </si>
  <si>
    <t>Index Finger</t>
  </si>
  <si>
    <t>2nd Finger</t>
  </si>
  <si>
    <t>3rd Finger</t>
  </si>
  <si>
    <t>4th Finger</t>
  </si>
  <si>
    <t>Arm Below Elbow</t>
  </si>
  <si>
    <t>Arm Above Elbow</t>
  </si>
  <si>
    <t>Great Toe</t>
  </si>
  <si>
    <t>2nd Toe</t>
  </si>
  <si>
    <t>3rd Toe</t>
  </si>
  <si>
    <t>4th Toe</t>
  </si>
  <si>
    <t>5th Toe</t>
  </si>
  <si>
    <t>Leg Below Knee</t>
  </si>
  <si>
    <t>Leg Above Knee</t>
  </si>
  <si>
    <t>Testicle - 1</t>
  </si>
  <si>
    <t>Testicle - both</t>
  </si>
  <si>
    <t>HEA 1050 (Passed 2000)</t>
  </si>
  <si>
    <t>amounts are likely to heve been increased by legislation after the publication date.</t>
  </si>
  <si>
    <t xml:space="preserve">(*)  These amounts were reported in the 1999 US chamber of Commerce's Analysis of Worker's Copensation Laws.  These </t>
  </si>
  <si>
    <t>On or After 7/1/01</t>
  </si>
  <si>
    <t>State Average**</t>
  </si>
  <si>
    <t>(**)  State averages use 1999's amounts as reported by US C of C, the numbers may have increased with the passage of legislation.</t>
  </si>
  <si>
    <t>Scheduled Injuries</t>
  </si>
  <si>
    <r>
      <t>*</t>
    </r>
    <r>
      <rPr>
        <b/>
        <sz val="12"/>
        <rFont val="Arial"/>
        <family val="2"/>
      </rPr>
      <t xml:space="preserve">  As Reported in 1999</t>
    </r>
  </si>
  <si>
    <r>
      <t>**</t>
    </r>
    <r>
      <rPr>
        <b/>
        <sz val="12"/>
        <rFont val="Arial"/>
        <family val="2"/>
      </rPr>
      <t xml:space="preserve">  As Reported in 1999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</si>
</sst>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9.140625" style="0" customWidth="1"/>
    <col min="2" max="2" width="10.8515625" style="0" customWidth="1"/>
    <col min="3" max="3" width="16.7109375" style="0" customWidth="1"/>
    <col min="4" max="4" width="18.00390625" style="0" customWidth="1"/>
    <col min="5" max="5" width="17.00390625" style="0" customWidth="1"/>
    <col min="6" max="6" width="20.00390625" style="0" customWidth="1"/>
    <col min="7" max="8" width="12.28125" style="0" customWidth="1"/>
    <col min="9" max="9" width="13.57421875" style="0" customWidth="1"/>
    <col min="10" max="10" width="22.421875" style="0" customWidth="1"/>
    <col min="11" max="11" width="21.8515625" style="0" customWidth="1"/>
  </cols>
  <sheetData>
    <row r="1" spans="1:11" ht="13.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thickBot="1">
      <c r="A2" s="4"/>
      <c r="B2" s="39" t="s">
        <v>1</v>
      </c>
      <c r="C2" s="40"/>
      <c r="D2" s="40"/>
      <c r="E2" s="40"/>
      <c r="F2" s="40"/>
      <c r="G2" s="5" t="s">
        <v>2</v>
      </c>
      <c r="H2" s="5" t="s">
        <v>3</v>
      </c>
      <c r="I2" s="6" t="s">
        <v>4</v>
      </c>
      <c r="J2" s="7" t="s">
        <v>33</v>
      </c>
      <c r="K2" s="8" t="s">
        <v>33</v>
      </c>
    </row>
    <row r="3" spans="1:11" ht="16.5" thickBot="1">
      <c r="A3" s="9" t="s">
        <v>0</v>
      </c>
      <c r="B3" s="10" t="s">
        <v>5</v>
      </c>
      <c r="C3" s="41" t="s">
        <v>6</v>
      </c>
      <c r="D3" s="42"/>
      <c r="E3" s="42" t="s">
        <v>29</v>
      </c>
      <c r="F3" s="42"/>
      <c r="G3" s="43" t="s">
        <v>12</v>
      </c>
      <c r="H3" s="44"/>
      <c r="I3" s="45"/>
      <c r="J3" s="32" t="s">
        <v>7</v>
      </c>
      <c r="K3" s="33" t="s">
        <v>8</v>
      </c>
    </row>
    <row r="4" spans="1:11" ht="21" thickBot="1">
      <c r="A4" s="11" t="s">
        <v>35</v>
      </c>
      <c r="B4" s="12"/>
      <c r="C4" s="13" t="s">
        <v>9</v>
      </c>
      <c r="D4" s="14" t="s">
        <v>10</v>
      </c>
      <c r="E4" s="14" t="s">
        <v>11</v>
      </c>
      <c r="F4" s="14" t="s">
        <v>32</v>
      </c>
      <c r="G4" s="34" t="s">
        <v>36</v>
      </c>
      <c r="H4" s="35"/>
      <c r="I4" s="36"/>
      <c r="J4" s="37" t="s">
        <v>37</v>
      </c>
      <c r="K4" s="38"/>
    </row>
    <row r="5" spans="1:11" ht="15">
      <c r="A5" s="15" t="s">
        <v>13</v>
      </c>
      <c r="B5" s="16">
        <v>12</v>
      </c>
      <c r="C5" s="17">
        <v>9500</v>
      </c>
      <c r="D5" s="17">
        <f>(10*900)+(2*1100)</f>
        <v>11200</v>
      </c>
      <c r="E5" s="17">
        <v>13600</v>
      </c>
      <c r="F5" s="17">
        <v>16000</v>
      </c>
      <c r="G5" s="18">
        <v>32596.9</v>
      </c>
      <c r="H5" s="18">
        <v>34020</v>
      </c>
      <c r="I5" s="19">
        <v>37700</v>
      </c>
      <c r="J5" s="20">
        <f>AVERAGE(G5:I5,D5)</f>
        <v>28879.225</v>
      </c>
      <c r="K5" s="20">
        <f>AVERAGE(G5:I5)</f>
        <v>34772.299999999996</v>
      </c>
    </row>
    <row r="6" spans="1:11" ht="15">
      <c r="A6" s="21" t="s">
        <v>14</v>
      </c>
      <c r="B6" s="22">
        <v>8</v>
      </c>
      <c r="C6" s="23">
        <v>6000</v>
      </c>
      <c r="D6" s="23">
        <f>8*900</f>
        <v>7200</v>
      </c>
      <c r="E6" s="23">
        <v>8800</v>
      </c>
      <c r="F6" s="23">
        <v>10400</v>
      </c>
      <c r="G6" s="24">
        <v>18626.8</v>
      </c>
      <c r="H6" s="24">
        <v>19845</v>
      </c>
      <c r="I6" s="25">
        <v>22040</v>
      </c>
      <c r="J6" s="24">
        <f>AVERAGE(G6:I6,D6)</f>
        <v>16927.95</v>
      </c>
      <c r="K6" s="24">
        <f>AVERAGE(G6:I6)</f>
        <v>20170.600000000002</v>
      </c>
    </row>
    <row r="7" spans="1:11" ht="15">
      <c r="A7" s="21" t="s">
        <v>15</v>
      </c>
      <c r="B7" s="22">
        <v>7</v>
      </c>
      <c r="C7" s="23">
        <v>5250</v>
      </c>
      <c r="D7" s="23">
        <f>7*900</f>
        <v>6300</v>
      </c>
      <c r="E7" s="23">
        <v>7700</v>
      </c>
      <c r="F7" s="23">
        <v>9100</v>
      </c>
      <c r="G7" s="24">
        <v>16298.45</v>
      </c>
      <c r="H7" s="24">
        <v>17010</v>
      </c>
      <c r="I7" s="25">
        <v>19140</v>
      </c>
      <c r="J7" s="24">
        <f>AVERAGE(G7:I7,D7)</f>
        <v>14687.1125</v>
      </c>
      <c r="K7" s="24">
        <f>AVERAGE(G7:I7)</f>
        <v>17482.816666666666</v>
      </c>
    </row>
    <row r="8" spans="1:11" ht="15">
      <c r="A8" s="21" t="s">
        <v>16</v>
      </c>
      <c r="B8" s="22">
        <v>6</v>
      </c>
      <c r="C8" s="23">
        <v>4500</v>
      </c>
      <c r="D8" s="23">
        <f>6*900</f>
        <v>5400</v>
      </c>
      <c r="E8" s="23">
        <v>6600</v>
      </c>
      <c r="F8" s="23">
        <v>7800</v>
      </c>
      <c r="G8" s="24">
        <v>11641.75</v>
      </c>
      <c r="H8" s="24">
        <v>11340</v>
      </c>
      <c r="I8" s="25">
        <v>12760</v>
      </c>
      <c r="J8" s="24">
        <f>AVERAGE(G8:I8,D8,D8)</f>
        <v>9308.35</v>
      </c>
      <c r="K8" s="24">
        <f>AVERAGE(G8:I8,D8)</f>
        <v>10285.4375</v>
      </c>
    </row>
    <row r="9" spans="1:11" ht="15">
      <c r="A9" s="21" t="s">
        <v>17</v>
      </c>
      <c r="B9" s="22">
        <v>4</v>
      </c>
      <c r="C9" s="23">
        <v>3000</v>
      </c>
      <c r="D9" s="23">
        <f>4*900</f>
        <v>3600</v>
      </c>
      <c r="E9" s="23">
        <v>4400</v>
      </c>
      <c r="F9" s="23">
        <v>5200</v>
      </c>
      <c r="G9" s="24">
        <v>9313.4</v>
      </c>
      <c r="H9" s="24">
        <v>8505</v>
      </c>
      <c r="I9" s="25">
        <v>9280</v>
      </c>
      <c r="J9" s="24">
        <f aca="true" t="shared" si="0" ref="J9:J20">AVERAGE(G9:I9,D9)</f>
        <v>7674.6</v>
      </c>
      <c r="K9" s="24">
        <f aca="true" t="shared" si="1" ref="K9:K16">AVERAGE(G9:I9)</f>
        <v>9032.800000000001</v>
      </c>
    </row>
    <row r="10" spans="1:11" ht="15">
      <c r="A10" s="21" t="s">
        <v>18</v>
      </c>
      <c r="B10" s="22">
        <v>40</v>
      </c>
      <c r="C10" s="23">
        <v>39500</v>
      </c>
      <c r="D10" s="23">
        <f>(10*900)+(25*1100)+(5*1600)</f>
        <v>44500</v>
      </c>
      <c r="E10" s="23">
        <v>53500</v>
      </c>
      <c r="F10" s="23">
        <v>62500</v>
      </c>
      <c r="G10" s="24">
        <v>109432.45</v>
      </c>
      <c r="H10" s="24">
        <v>99225</v>
      </c>
      <c r="I10" s="25">
        <v>124700</v>
      </c>
      <c r="J10" s="24">
        <f t="shared" si="0"/>
        <v>94464.3625</v>
      </c>
      <c r="K10" s="24">
        <f t="shared" si="1"/>
        <v>111119.15000000001</v>
      </c>
    </row>
    <row r="11" spans="1:11" ht="15">
      <c r="A11" s="21" t="s">
        <v>19</v>
      </c>
      <c r="B11" s="22">
        <v>50</v>
      </c>
      <c r="C11" s="23">
        <v>53500</v>
      </c>
      <c r="D11" s="23">
        <f>(10*900)+(25*1100)+(15*1600)</f>
        <v>60500</v>
      </c>
      <c r="E11" s="23">
        <v>73500</v>
      </c>
      <c r="F11" s="23">
        <v>86500</v>
      </c>
      <c r="G11" s="24">
        <v>139701</v>
      </c>
      <c r="H11" s="24">
        <v>127575</v>
      </c>
      <c r="I11" s="25">
        <v>156020</v>
      </c>
      <c r="J11" s="24">
        <f t="shared" si="0"/>
        <v>120949</v>
      </c>
      <c r="K11" s="24">
        <f t="shared" si="1"/>
        <v>141098.66666666666</v>
      </c>
    </row>
    <row r="12" spans="1:11" ht="15">
      <c r="A12" s="21" t="s">
        <v>20</v>
      </c>
      <c r="B12" s="22">
        <v>12</v>
      </c>
      <c r="C12" s="23">
        <v>9500</v>
      </c>
      <c r="D12" s="23">
        <v>11200</v>
      </c>
      <c r="E12" s="23">
        <v>13600</v>
      </c>
      <c r="F12" s="23">
        <v>16000</v>
      </c>
      <c r="G12" s="24">
        <v>16298.45</v>
      </c>
      <c r="H12" s="24">
        <v>17010</v>
      </c>
      <c r="I12" s="25">
        <v>19140</v>
      </c>
      <c r="J12" s="24">
        <f t="shared" si="0"/>
        <v>15912.1125</v>
      </c>
      <c r="K12" s="24">
        <f t="shared" si="1"/>
        <v>17482.816666666666</v>
      </c>
    </row>
    <row r="13" spans="1:11" ht="15">
      <c r="A13" s="21" t="s">
        <v>21</v>
      </c>
      <c r="B13" s="22">
        <v>6</v>
      </c>
      <c r="C13" s="23">
        <v>4500</v>
      </c>
      <c r="D13" s="23">
        <v>5400</v>
      </c>
      <c r="E13" s="23">
        <v>6600</v>
      </c>
      <c r="F13" s="23">
        <v>7800</v>
      </c>
      <c r="G13" s="24">
        <v>5588.04</v>
      </c>
      <c r="H13" s="24">
        <v>5670</v>
      </c>
      <c r="I13" s="25">
        <v>6380</v>
      </c>
      <c r="J13" s="24">
        <f t="shared" si="0"/>
        <v>5759.51</v>
      </c>
      <c r="K13" s="24">
        <f t="shared" si="1"/>
        <v>5879.346666666667</v>
      </c>
    </row>
    <row r="14" spans="1:11" ht="15">
      <c r="A14" s="21" t="s">
        <v>22</v>
      </c>
      <c r="B14" s="22">
        <v>4</v>
      </c>
      <c r="C14" s="23">
        <v>3000</v>
      </c>
      <c r="D14" s="23">
        <v>3600</v>
      </c>
      <c r="E14" s="23">
        <v>4400</v>
      </c>
      <c r="F14" s="23">
        <v>5200</v>
      </c>
      <c r="G14" s="24">
        <v>5588.04</v>
      </c>
      <c r="H14" s="24">
        <v>5670</v>
      </c>
      <c r="I14" s="25">
        <v>6380</v>
      </c>
      <c r="J14" s="24">
        <f t="shared" si="0"/>
        <v>5309.51</v>
      </c>
      <c r="K14" s="24">
        <f t="shared" si="1"/>
        <v>5879.346666666667</v>
      </c>
    </row>
    <row r="15" spans="1:11" ht="15">
      <c r="A15" s="21" t="s">
        <v>23</v>
      </c>
      <c r="B15" s="22">
        <v>3</v>
      </c>
      <c r="C15" s="23">
        <v>2250</v>
      </c>
      <c r="D15" s="23">
        <f>3*900</f>
        <v>2700</v>
      </c>
      <c r="E15" s="23">
        <v>3300</v>
      </c>
      <c r="F15" s="23">
        <v>3900</v>
      </c>
      <c r="G15" s="24">
        <v>5588.04</v>
      </c>
      <c r="H15" s="24">
        <v>5670</v>
      </c>
      <c r="I15" s="25">
        <v>6380</v>
      </c>
      <c r="J15" s="24">
        <f t="shared" si="0"/>
        <v>5084.51</v>
      </c>
      <c r="K15" s="24">
        <f t="shared" si="1"/>
        <v>5879.346666666667</v>
      </c>
    </row>
    <row r="16" spans="1:11" ht="15">
      <c r="A16" s="21" t="s">
        <v>24</v>
      </c>
      <c r="B16" s="22">
        <v>2</v>
      </c>
      <c r="C16" s="23">
        <v>1500</v>
      </c>
      <c r="D16" s="23">
        <f>2*900</f>
        <v>1800</v>
      </c>
      <c r="E16" s="23">
        <v>2200</v>
      </c>
      <c r="F16" s="23">
        <v>2600</v>
      </c>
      <c r="G16" s="24">
        <v>5588.04</v>
      </c>
      <c r="H16" s="24">
        <v>5670</v>
      </c>
      <c r="I16" s="25">
        <v>6380</v>
      </c>
      <c r="J16" s="24">
        <f t="shared" si="0"/>
        <v>4859.51</v>
      </c>
      <c r="K16" s="24">
        <f t="shared" si="1"/>
        <v>5879.346666666667</v>
      </c>
    </row>
    <row r="17" spans="1:11" ht="15">
      <c r="A17" s="21" t="s">
        <v>25</v>
      </c>
      <c r="B17" s="22">
        <v>35</v>
      </c>
      <c r="C17" s="23">
        <v>32500</v>
      </c>
      <c r="D17" s="23">
        <f>(10*900)+(25*1100)</f>
        <v>36500</v>
      </c>
      <c r="E17" s="23">
        <v>43500</v>
      </c>
      <c r="F17" s="23">
        <v>50500</v>
      </c>
      <c r="G17" s="24">
        <v>93134</v>
      </c>
      <c r="H17" s="24">
        <v>85050</v>
      </c>
      <c r="I17" s="25">
        <v>93960</v>
      </c>
      <c r="J17" s="24">
        <f t="shared" si="0"/>
        <v>77161</v>
      </c>
      <c r="K17" s="24">
        <f>AVERAGE(G17:J17)</f>
        <v>87326.25</v>
      </c>
    </row>
    <row r="18" spans="1:11" ht="15">
      <c r="A18" s="21" t="s">
        <v>26</v>
      </c>
      <c r="B18" s="22">
        <v>45</v>
      </c>
      <c r="C18" s="23">
        <v>46500</v>
      </c>
      <c r="D18" s="23">
        <f>(10*900)+(25*1100)+(10*1600)</f>
        <v>52500</v>
      </c>
      <c r="E18" s="23">
        <v>63500</v>
      </c>
      <c r="F18" s="23">
        <v>74500</v>
      </c>
      <c r="G18" s="24">
        <v>123402.55</v>
      </c>
      <c r="H18" s="24">
        <v>113400</v>
      </c>
      <c r="I18" s="25">
        <v>124700</v>
      </c>
      <c r="J18" s="24">
        <f t="shared" si="0"/>
        <v>103500.6375</v>
      </c>
      <c r="K18" s="24">
        <f>AVERAGE(G18:I18)</f>
        <v>120500.84999999999</v>
      </c>
    </row>
    <row r="19" spans="1:11" ht="15">
      <c r="A19" s="21" t="s">
        <v>27</v>
      </c>
      <c r="B19" s="22">
        <v>10</v>
      </c>
      <c r="C19" s="23">
        <v>7500</v>
      </c>
      <c r="D19" s="23">
        <v>9000</v>
      </c>
      <c r="E19" s="23">
        <v>11000</v>
      </c>
      <c r="F19" s="23">
        <v>13000</v>
      </c>
      <c r="G19" s="24">
        <v>23283.5</v>
      </c>
      <c r="H19" s="24"/>
      <c r="I19" s="25"/>
      <c r="J19" s="24">
        <f t="shared" si="0"/>
        <v>16141.75</v>
      </c>
      <c r="K19" s="24">
        <f>AVERAGE(G19:I19)</f>
        <v>23283.5</v>
      </c>
    </row>
    <row r="20" spans="1:11" ht="15.75" thickBot="1">
      <c r="A20" s="12" t="s">
        <v>28</v>
      </c>
      <c r="B20" s="26">
        <v>30</v>
      </c>
      <c r="C20" s="27">
        <v>27500</v>
      </c>
      <c r="D20" s="27">
        <f>(10*900)+(20*1100)</f>
        <v>31000</v>
      </c>
      <c r="E20" s="27">
        <v>37000</v>
      </c>
      <c r="F20" s="27">
        <v>43000</v>
      </c>
      <c r="G20" s="28">
        <v>69850.5</v>
      </c>
      <c r="H20" s="28"/>
      <c r="I20" s="29"/>
      <c r="J20" s="28">
        <f t="shared" si="0"/>
        <v>50425.25</v>
      </c>
      <c r="K20" s="28">
        <f>AVERAGE(G20:I20)</f>
        <v>69850.5</v>
      </c>
    </row>
    <row r="21" spans="1:11" ht="15.75">
      <c r="A21" s="1" t="s">
        <v>31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5.75">
      <c r="A22" s="31" t="s">
        <v>30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5.75">
      <c r="A23" s="2" t="s">
        <v>34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mergeCells count="6">
    <mergeCell ref="G4:I4"/>
    <mergeCell ref="J4:K4"/>
    <mergeCell ref="B2:F2"/>
    <mergeCell ref="C3:D3"/>
    <mergeCell ref="E3:F3"/>
    <mergeCell ref="G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Worker's Comp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McNally</dc:creator>
  <cp:keywords/>
  <dc:description/>
  <cp:lastModifiedBy>drichmond</cp:lastModifiedBy>
  <cp:lastPrinted>2000-03-13T18:32:16Z</cp:lastPrinted>
  <dcterms:created xsi:type="dcterms:W3CDTF">1999-11-16T20:03:26Z</dcterms:created>
  <dcterms:modified xsi:type="dcterms:W3CDTF">2000-03-13T18:33:01Z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