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U:\CarlieHopper\"/>
    </mc:Choice>
  </mc:AlternateContent>
  <xr:revisionPtr revIDLastSave="0" documentId="13_ncr:1_{B23A24A5-A3C5-467A-9762-530D33201A9E}" xr6:coauthVersionLast="47" xr6:coauthVersionMax="47" xr10:uidLastSave="{00000000-0000-0000-0000-000000000000}"/>
  <bookViews>
    <workbookView xWindow="-120" yWindow="-120" windowWidth="29040" windowHeight="15840" xr2:uid="{393B2C10-AAD5-4DF1-8935-BE84187CE186}"/>
  </bookViews>
  <sheets>
    <sheet name="Response 1" sheetId="3" r:id="rId1"/>
    <sheet name="Response 2" sheetId="2" r:id="rId2"/>
    <sheet name="Response 3" sheetId="4" r:id="rId3"/>
  </sheets>
  <externalReferences>
    <externalReference r:id="rId4"/>
  </externalReferences>
  <definedNames>
    <definedName name="_xlnm._FilterDatabase" localSheetId="2" hidden="1">'Response 3'!$A$1:$F$6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4" l="1"/>
  <c r="F3" i="4"/>
  <c r="F4" i="4"/>
</calcChain>
</file>

<file path=xl/sharedStrings.xml><?xml version="1.0" encoding="utf-8"?>
<sst xmlns="http://schemas.openxmlformats.org/spreadsheetml/2006/main" count="125" uniqueCount="91">
  <si>
    <t>Current 2009 Code</t>
  </si>
  <si>
    <t>2023   NEC  Code</t>
  </si>
  <si>
    <t>Summary of Change</t>
  </si>
  <si>
    <t>Rational for Change</t>
  </si>
  <si>
    <t>Fiscal Analysis</t>
  </si>
  <si>
    <t>Clarifying text</t>
  </si>
  <si>
    <t>No change</t>
  </si>
  <si>
    <t>Makes it clear who has jurisdiction for uses not described in Table 400.4</t>
  </si>
  <si>
    <t>NEC Leave in order as it is in 2009</t>
  </si>
  <si>
    <t>Table 400.4</t>
  </si>
  <si>
    <t>All re-numbered to 10 through 17 in 2023</t>
  </si>
  <si>
    <t>NEC update</t>
  </si>
  <si>
    <t>Use NEC wording and standard, elimnate exception</t>
  </si>
  <si>
    <t>Any flexible cord will already meet the NEC standard.</t>
  </si>
  <si>
    <t>Part III</t>
  </si>
  <si>
    <t>Use NEC wording (up to 2000V)</t>
  </si>
  <si>
    <t>NEC has added Part IV (over 2000V)</t>
  </si>
  <si>
    <t>Part IV</t>
  </si>
  <si>
    <t>New NEC revision</t>
  </si>
  <si>
    <t>Article 402</t>
  </si>
  <si>
    <t>400.7, .8, .9, .10, .11, .12, .13, .14</t>
  </si>
  <si>
    <t>2023 NEC table has been updated.</t>
  </si>
  <si>
    <t>Does not exist in either code</t>
  </si>
  <si>
    <t>Renumbered to 402.12</t>
  </si>
  <si>
    <t>Match NEC numbering</t>
  </si>
  <si>
    <t>402.12 renumbered to 402.14</t>
  </si>
  <si>
    <t>Use 2023 NEC text</t>
  </si>
  <si>
    <t>Updated text</t>
  </si>
  <si>
    <t>Code revision - Add to Indiana Code</t>
  </si>
  <si>
    <t>Most dimmer switches now require a neutral.</t>
  </si>
  <si>
    <t>~ $100/house</t>
  </si>
  <si>
    <t>404.2 A&amp;B</t>
  </si>
  <si>
    <t>Do not change location, but use up dated table from NEC</t>
  </si>
  <si>
    <t>Revise to NEC text</t>
  </si>
  <si>
    <t>NEC text is clearer</t>
  </si>
  <si>
    <t>No need to reinvent the wheel</t>
  </si>
  <si>
    <t>Indiana Table location is better located than 2023 NEC because it is directly after 402.3.</t>
  </si>
  <si>
    <t>NEC revised text adds clarity</t>
  </si>
  <si>
    <t>404.2C</t>
  </si>
  <si>
    <t>Additionat text in NEC</t>
  </si>
  <si>
    <t xml:space="preserve"> FPN (Fine Print Note) is now referred to as Informational Note</t>
  </si>
  <si>
    <t>Text for 400.5 is placed ahead of Table 400.4.  Use 2023 NED Table 400.4</t>
  </si>
  <si>
    <t>It is easier to read if the code text is placed ahead of the table that it applies to.  NEC 2023 Table 400.4 has been updated since 2009</t>
  </si>
  <si>
    <t>New tables</t>
  </si>
  <si>
    <t>Updated tables</t>
  </si>
  <si>
    <t>Use NEC text</t>
  </si>
  <si>
    <t>No Change</t>
  </si>
  <si>
    <t>Part XIV</t>
  </si>
  <si>
    <t>Part XV</t>
  </si>
  <si>
    <t>Part XVI</t>
  </si>
  <si>
    <t>410.170-410.195</t>
  </si>
  <si>
    <t>Article</t>
  </si>
  <si>
    <t>Add to Indiana code</t>
  </si>
  <si>
    <t>New NEC section</t>
  </si>
  <si>
    <t>Use all of NEC text</t>
  </si>
  <si>
    <t>(this is a carry over from the commercial world…seems excessive)</t>
  </si>
  <si>
    <t>$35-40.00 per home</t>
  </si>
  <si>
    <t>Lock breaker to off mode if someone is working on the circuit</t>
  </si>
  <si>
    <t xml:space="preserve">Breaker Lock </t>
  </si>
  <si>
    <t>(standard GFI protection for loads that could come in contact with water, this could be a nightmare if you have a finished basement and have no back up or alarm tied to it)</t>
  </si>
  <si>
    <t>$160.00 per home</t>
  </si>
  <si>
    <t xml:space="preserve">Consumer Safety </t>
  </si>
  <si>
    <t>GFI's on sump, sump back up, etc</t>
  </si>
  <si>
    <t>(standard GFI protection for loads that could come in contact with water)</t>
  </si>
  <si>
    <t>Consumer Safety</t>
  </si>
  <si>
    <t xml:space="preserve">GFI's on Dishwasher plug </t>
  </si>
  <si>
    <t>(this is just for extra security of a heavy fan or fixture)</t>
  </si>
  <si>
    <t>Ensure the fan does not fall</t>
  </si>
  <si>
    <t>Paddle Fan Box Type</t>
  </si>
  <si>
    <t>422.18 with reference to 314.27 (E)</t>
  </si>
  <si>
    <t>(the push was because it requires coordination to intentionally fill two holes at once in the device for you to be able to plug in a load and most toddlers don't have that coordination or intention)</t>
  </si>
  <si>
    <t>$350-450.00 per home</t>
  </si>
  <si>
    <t>Temper proof devices required</t>
  </si>
  <si>
    <t xml:space="preserve">DOLLAR ATTRIBUTED TO CHANGE </t>
  </si>
  <si>
    <t>REASON FOR CHANGE</t>
  </si>
  <si>
    <t>CHANGE</t>
  </si>
  <si>
    <t>CODE</t>
  </si>
  <si>
    <t>Disconnection must be "within sight from the appliance” while flipping the switch or while servicing the appliance, the switch can be seen by the electrician and it is within 50 feet. If not, the breaker must be lockable</t>
  </si>
  <si>
    <t>Disconnection of Permanently Connected Appliances</t>
  </si>
  <si>
    <r>
      <t xml:space="preserve">Same explanation as above. THIS IS FOR THE </t>
    </r>
    <r>
      <rPr>
        <b/>
        <sz val="11"/>
        <color theme="1"/>
        <rFont val="Aptos Narrow"/>
        <family val="2"/>
        <scheme val="minor"/>
      </rPr>
      <t>SUMP PUMP</t>
    </r>
  </si>
  <si>
    <t>GFCI Protection</t>
  </si>
  <si>
    <t>422.5 (A)</t>
  </si>
  <si>
    <r>
      <t xml:space="preserve">Section 210.8 provides GFCI requirements for certain receptacles and outelts, whereas this section 422.5 provides GFCI protection requirements for specific appliances. 2017 NEC, only dwelling unit dishwashers required GFCI protection in accordance with 210.8(D). This language was shortened up and relocated to 422.5(A) in the 2020 NEC and now applies to all dishwashers. THIS IS FOR THE </t>
    </r>
    <r>
      <rPr>
        <b/>
        <sz val="11"/>
        <color theme="1"/>
        <rFont val="Aptos Narrow"/>
        <family val="2"/>
        <scheme val="minor"/>
      </rPr>
      <t>DISHWASHER</t>
    </r>
  </si>
  <si>
    <r>
      <t xml:space="preserve">All 15AMP and 20AMP receptacles in the house must be </t>
    </r>
    <r>
      <rPr>
        <b/>
        <sz val="11"/>
        <color theme="1"/>
        <rFont val="Aptos Narrow"/>
        <family val="2"/>
        <scheme val="minor"/>
      </rPr>
      <t>tamper resistant</t>
    </r>
    <r>
      <rPr>
        <sz val="11"/>
        <color theme="1"/>
        <rFont val="Aptos Narrow"/>
        <family val="2"/>
        <scheme val="minor"/>
      </rPr>
      <t>, except when above the floor by 5.5ft, part of a luminaire or appliance, for an appliance. Also found in 210.52 and 550.13</t>
    </r>
  </si>
  <si>
    <t>Tamper Resistant Receptacles</t>
  </si>
  <si>
    <t>Fiscal Impact ($/Unit)</t>
  </si>
  <si>
    <t>Summary Of Change</t>
  </si>
  <si>
    <t>Name</t>
  </si>
  <si>
    <t>2023 Section</t>
  </si>
  <si>
    <t>2009 Section</t>
  </si>
  <si>
    <t>Line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</si>
</sst>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0.000"/>
  </numFmts>
  <fonts count="4" x14ac:knownFonts="1">
    <font>
      <sz val="11"/>
      <color theme="1"/>
      <name val="Aptos Narrow"/>
      <family val="2"/>
      <scheme val="minor"/>
    </font>
    <font>
      <b/>
      <sz val="12"/>
      <color theme="1"/>
      <name val="Aptos Narrow"/>
      <family val="2"/>
      <scheme val="minor"/>
    </font>
    <font>
      <b/>
      <sz val="11"/>
      <color theme="1"/>
      <name val="Aptos Narrow"/>
      <family val="2"/>
      <scheme val="minor"/>
    </font>
    <font>
      <sz val="11"/>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9">
    <xf numFmtId="0" fontId="0" fillId="0" borderId="0" xfId="0"/>
    <xf numFmtId="0" fontId="1" fillId="0" borderId="1" xfId="0" applyFont="1" applyBorder="1" applyAlignment="1">
      <alignment horizontal="center" vertical="center"/>
    </xf>
    <xf numFmtId="0" fontId="0" fillId="0" borderId="1" xfId="0" applyBorder="1"/>
    <xf numFmtId="0" fontId="1" fillId="0" borderId="1" xfId="0" applyFont="1" applyBorder="1" applyAlignment="1">
      <alignment horizontal="center" wrapText="1"/>
    </xf>
    <xf numFmtId="0" fontId="0" fillId="0" borderId="1" xfId="0" applyBorder="1" applyAlignment="1">
      <alignment wrapText="1"/>
    </xf>
    <xf numFmtId="6" fontId="0" fillId="0" borderId="1" xfId="0" applyNumberFormat="1" applyBorder="1"/>
    <xf numFmtId="0" fontId="0" fillId="0" borderId="1" xfId="0" applyBorder="1" applyAlignment="1">
      <alignment horizontal="right"/>
    </xf>
    <xf numFmtId="0" fontId="1" fillId="0" borderId="1" xfId="0" applyFont="1" applyBorder="1" applyAlignment="1">
      <alignment horizontal="center" vertical="center" wrapText="1"/>
    </xf>
    <xf numFmtId="164" fontId="0" fillId="0" borderId="1" xfId="0" applyNumberFormat="1" applyBorder="1"/>
    <xf numFmtId="0" fontId="0" fillId="0" borderId="1" xfId="0" applyBorder="1" applyAlignment="1">
      <alignment horizontal="left"/>
    </xf>
    <xf numFmtId="0" fontId="2" fillId="0" borderId="1" xfId="0" applyFont="1" applyBorder="1"/>
    <xf numFmtId="0" fontId="0" fillId="0" borderId="1" xfId="0" applyBorder="1" applyAlignment="1">
      <alignment horizontal="left"/>
    </xf>
    <xf numFmtId="44" fontId="0" fillId="0" borderId="0" xfId="1" applyFont="1" applyAlignment="1">
      <alignment wrapText="1"/>
    </xf>
    <xf numFmtId="0" fontId="0" fillId="0" borderId="0" xfId="0" applyAlignment="1">
      <alignment wrapText="1"/>
    </xf>
    <xf numFmtId="2" fontId="0" fillId="0" borderId="0" xfId="0" applyNumberFormat="1" applyAlignment="1">
      <alignment wrapText="1"/>
    </xf>
    <xf numFmtId="44" fontId="0" fillId="0" borderId="0" xfId="1" applyFont="1" applyFill="1" applyAlignment="1">
      <alignment wrapText="1"/>
    </xf>
    <xf numFmtId="0" fontId="0" fillId="2" borderId="0" xfId="0" applyFill="1"/>
    <xf numFmtId="44" fontId="2" fillId="3" borderId="0" xfId="1" applyFont="1" applyFill="1" applyAlignment="1">
      <alignment wrapText="1"/>
    </xf>
    <xf numFmtId="0" fontId="2" fillId="3" borderId="0" xfId="0" applyFont="1" applyFill="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basbs\users\CarlieHopper\Response%203%20-%20Arbor%20Homes.xlsx" TargetMode="External"/><Relationship Id="rId1" Type="http://schemas.openxmlformats.org/officeDocument/2006/relationships/externalLinkPath" Target="file:///\\ibasbs\users\CarlieHopper\Response%203%20-%20Arbor%20Hom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de Cost"/>
      <sheetName val="State NEC"/>
      <sheetName val="Electric Matrix"/>
      <sheetName val="Opt Recept"/>
      <sheetName val="Basement Take Rates"/>
      <sheetName val="Cost-GFI Recept."/>
      <sheetName val="Cost-GFCI Circuit"/>
      <sheetName val="Vendor Itemized Closing Report"/>
    </sheetNames>
    <sheetDataSet>
      <sheetData sheetId="0">
        <row r="3">
          <cell r="D3">
            <v>16</v>
          </cell>
        </row>
        <row r="6">
          <cell r="D6">
            <v>1.5</v>
          </cell>
        </row>
        <row r="9">
          <cell r="D9">
            <v>50</v>
          </cell>
        </row>
        <row r="10">
          <cell r="D10">
            <v>2.5</v>
          </cell>
        </row>
      </sheetData>
      <sheetData sheetId="1" refreshError="1"/>
      <sheetData sheetId="2" refreshError="1"/>
      <sheetData sheetId="3" refreshError="1"/>
      <sheetData sheetId="4" refreshError="1"/>
      <sheetData sheetId="5">
        <row r="11">
          <cell r="V11">
            <v>35.990000000000009</v>
          </cell>
        </row>
      </sheetData>
      <sheetData sheetId="6">
        <row r="19">
          <cell r="V19">
            <v>55.905882352941177</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FC8EC-6E1E-47DD-ABC2-DB47ECD8108C}">
  <dimension ref="A1:E56"/>
  <sheetViews>
    <sheetView tabSelected="1" workbookViewId="0">
      <selection activeCell="E56" sqref="A1:E56"/>
    </sheetView>
  </sheetViews>
  <sheetFormatPr defaultRowHeight="15" x14ac:dyDescent="0.25"/>
  <cols>
    <col min="1" max="1" width="10.85546875" customWidth="1"/>
    <col min="2" max="2" width="10.28515625" customWidth="1"/>
    <col min="3" max="3" width="45.42578125" customWidth="1"/>
    <col min="4" max="4" width="49.140625" customWidth="1"/>
    <col min="5" max="5" width="13.28515625" customWidth="1"/>
  </cols>
  <sheetData>
    <row r="1" spans="1:5" ht="45" customHeight="1" x14ac:dyDescent="0.25">
      <c r="A1" s="3" t="s">
        <v>0</v>
      </c>
      <c r="B1" s="3" t="s">
        <v>1</v>
      </c>
      <c r="C1" s="1" t="s">
        <v>2</v>
      </c>
      <c r="D1" s="1" t="s">
        <v>3</v>
      </c>
      <c r="E1" s="7" t="s">
        <v>4</v>
      </c>
    </row>
    <row r="2" spans="1:5" x14ac:dyDescent="0.25">
      <c r="A2" s="2"/>
      <c r="B2" s="2"/>
      <c r="C2" s="11" t="s">
        <v>40</v>
      </c>
      <c r="D2" s="11"/>
      <c r="E2" s="2"/>
    </row>
    <row r="3" spans="1:5" x14ac:dyDescent="0.25">
      <c r="A3" s="2"/>
      <c r="B3" s="2"/>
      <c r="C3" s="2"/>
      <c r="D3" s="2"/>
      <c r="E3" s="2"/>
    </row>
    <row r="4" spans="1:5" x14ac:dyDescent="0.25">
      <c r="A4" s="2">
        <v>400.1</v>
      </c>
      <c r="B4" s="2"/>
      <c r="C4" s="2" t="s">
        <v>6</v>
      </c>
      <c r="D4" s="2"/>
      <c r="E4" s="5">
        <v>0</v>
      </c>
    </row>
    <row r="5" spans="1:5" x14ac:dyDescent="0.25">
      <c r="A5" s="2">
        <v>400.2</v>
      </c>
      <c r="B5" s="2"/>
      <c r="C5" s="2" t="s">
        <v>6</v>
      </c>
      <c r="D5" s="2"/>
      <c r="E5" s="5">
        <v>0</v>
      </c>
    </row>
    <row r="6" spans="1:5" x14ac:dyDescent="0.25">
      <c r="A6" s="2">
        <v>400.3</v>
      </c>
      <c r="B6" s="2"/>
      <c r="C6" s="2" t="s">
        <v>6</v>
      </c>
      <c r="D6" s="2"/>
      <c r="E6" s="5">
        <v>0</v>
      </c>
    </row>
    <row r="7" spans="1:5" ht="30" x14ac:dyDescent="0.25">
      <c r="A7" s="2">
        <v>400.4</v>
      </c>
      <c r="B7" s="2">
        <v>400.4</v>
      </c>
      <c r="C7" s="2" t="s">
        <v>5</v>
      </c>
      <c r="D7" s="4" t="s">
        <v>7</v>
      </c>
      <c r="E7" s="5">
        <v>0</v>
      </c>
    </row>
    <row r="8" spans="1:5" x14ac:dyDescent="0.25">
      <c r="A8" s="2"/>
      <c r="B8" s="2"/>
      <c r="C8" s="2" t="s">
        <v>8</v>
      </c>
      <c r="D8" s="2"/>
      <c r="E8" s="2"/>
    </row>
    <row r="9" spans="1:5" ht="45" x14ac:dyDescent="0.25">
      <c r="A9" s="2" t="s">
        <v>9</v>
      </c>
      <c r="B9" s="2"/>
      <c r="C9" s="4" t="s">
        <v>41</v>
      </c>
      <c r="D9" s="4" t="s">
        <v>42</v>
      </c>
      <c r="E9" s="5">
        <v>0</v>
      </c>
    </row>
    <row r="10" spans="1:5" x14ac:dyDescent="0.25">
      <c r="A10" s="2"/>
      <c r="B10" s="2"/>
      <c r="C10" s="2"/>
      <c r="D10" s="2"/>
      <c r="E10" s="2"/>
    </row>
    <row r="11" spans="1:5" x14ac:dyDescent="0.25">
      <c r="A11" s="2">
        <v>400.5</v>
      </c>
      <c r="B11" s="2"/>
      <c r="C11" s="2" t="s">
        <v>43</v>
      </c>
      <c r="D11" s="2" t="s">
        <v>44</v>
      </c>
      <c r="E11" s="5">
        <v>0</v>
      </c>
    </row>
    <row r="12" spans="1:5" x14ac:dyDescent="0.25">
      <c r="A12" s="2">
        <v>400.6</v>
      </c>
      <c r="B12" s="2"/>
      <c r="C12" s="2" t="s">
        <v>6</v>
      </c>
      <c r="D12" s="2"/>
      <c r="E12" s="5">
        <v>0</v>
      </c>
    </row>
    <row r="13" spans="1:5" ht="45" x14ac:dyDescent="0.25">
      <c r="A13" s="4" t="s">
        <v>20</v>
      </c>
      <c r="B13" s="2"/>
      <c r="C13" s="2" t="s">
        <v>10</v>
      </c>
      <c r="D13" s="2" t="s">
        <v>11</v>
      </c>
      <c r="E13" s="5">
        <v>0</v>
      </c>
    </row>
    <row r="14" spans="1:5" x14ac:dyDescent="0.25">
      <c r="A14" s="2">
        <v>400.2</v>
      </c>
      <c r="B14" s="2">
        <v>400.2</v>
      </c>
      <c r="C14" s="2" t="s">
        <v>6</v>
      </c>
      <c r="D14" s="2"/>
      <c r="E14" s="5">
        <v>0</v>
      </c>
    </row>
    <row r="15" spans="1:5" x14ac:dyDescent="0.25">
      <c r="A15" s="2">
        <v>400.21</v>
      </c>
      <c r="B15" s="2">
        <v>400.21</v>
      </c>
      <c r="C15" s="2" t="s">
        <v>12</v>
      </c>
      <c r="D15" s="2" t="s">
        <v>13</v>
      </c>
      <c r="E15" s="5">
        <v>0</v>
      </c>
    </row>
    <row r="16" spans="1:5" x14ac:dyDescent="0.25">
      <c r="A16" s="2">
        <v>400.22</v>
      </c>
      <c r="B16" s="2">
        <v>400.22</v>
      </c>
      <c r="C16" s="2" t="s">
        <v>12</v>
      </c>
      <c r="D16" s="2" t="s">
        <v>35</v>
      </c>
      <c r="E16" s="5">
        <v>0</v>
      </c>
    </row>
    <row r="17" spans="1:5" x14ac:dyDescent="0.25">
      <c r="A17" s="2">
        <v>400.23</v>
      </c>
      <c r="B17" s="2">
        <v>400.23</v>
      </c>
      <c r="C17" s="2" t="s">
        <v>6</v>
      </c>
      <c r="D17" s="2"/>
      <c r="E17" s="5">
        <v>0</v>
      </c>
    </row>
    <row r="18" spans="1:5" x14ac:dyDescent="0.25">
      <c r="A18" s="2">
        <v>400.24</v>
      </c>
      <c r="B18" s="2">
        <v>400.24</v>
      </c>
      <c r="C18" s="2" t="s">
        <v>6</v>
      </c>
      <c r="D18" s="2"/>
      <c r="E18" s="5">
        <v>0</v>
      </c>
    </row>
    <row r="19" spans="1:5" x14ac:dyDescent="0.25">
      <c r="A19" s="2" t="s">
        <v>14</v>
      </c>
      <c r="B19" s="2" t="s">
        <v>14</v>
      </c>
      <c r="C19" s="2" t="s">
        <v>15</v>
      </c>
      <c r="D19" s="2" t="s">
        <v>16</v>
      </c>
      <c r="E19" s="2"/>
    </row>
    <row r="20" spans="1:5" x14ac:dyDescent="0.25">
      <c r="A20" s="2"/>
      <c r="B20" s="2" t="s">
        <v>17</v>
      </c>
      <c r="C20" s="2" t="s">
        <v>18</v>
      </c>
      <c r="D20" s="2"/>
      <c r="E20" s="2"/>
    </row>
    <row r="21" spans="1:5" x14ac:dyDescent="0.25">
      <c r="A21" s="2" t="s">
        <v>19</v>
      </c>
      <c r="B21" s="2"/>
      <c r="C21" s="2"/>
      <c r="D21" s="2"/>
      <c r="E21" s="2"/>
    </row>
    <row r="22" spans="1:5" ht="30" x14ac:dyDescent="0.25">
      <c r="A22" s="2">
        <v>402.3</v>
      </c>
      <c r="B22" s="2"/>
      <c r="C22" s="4" t="s">
        <v>32</v>
      </c>
      <c r="D22" s="4" t="s">
        <v>36</v>
      </c>
      <c r="E22" s="2"/>
    </row>
    <row r="23" spans="1:5" x14ac:dyDescent="0.25">
      <c r="A23" s="2"/>
      <c r="B23" s="2"/>
      <c r="C23" s="2"/>
      <c r="D23" s="2" t="s">
        <v>21</v>
      </c>
      <c r="E23" s="2"/>
    </row>
    <row r="24" spans="1:5" x14ac:dyDescent="0.25">
      <c r="A24" s="2">
        <v>402.4</v>
      </c>
      <c r="B24" s="2">
        <v>402.4</v>
      </c>
      <c r="C24" s="2" t="s">
        <v>22</v>
      </c>
      <c r="D24" s="2"/>
      <c r="E24" s="2"/>
    </row>
    <row r="25" spans="1:5" x14ac:dyDescent="0.25">
      <c r="A25" s="2">
        <v>402.5</v>
      </c>
      <c r="B25" s="2"/>
      <c r="C25" s="2" t="s">
        <v>6</v>
      </c>
      <c r="D25" s="2"/>
      <c r="E25" s="2"/>
    </row>
    <row r="26" spans="1:5" x14ac:dyDescent="0.25">
      <c r="A26" s="2">
        <v>402.6</v>
      </c>
      <c r="B26" s="2"/>
      <c r="C26" s="2" t="s">
        <v>6</v>
      </c>
      <c r="D26" s="2"/>
      <c r="E26" s="2"/>
    </row>
    <row r="27" spans="1:5" x14ac:dyDescent="0.25">
      <c r="A27" s="2"/>
      <c r="B27" s="2"/>
      <c r="C27" s="2"/>
      <c r="D27" s="2"/>
      <c r="E27" s="2"/>
    </row>
    <row r="28" spans="1:5" x14ac:dyDescent="0.25">
      <c r="A28" s="2">
        <v>402.11</v>
      </c>
      <c r="B28" s="2">
        <v>402.12</v>
      </c>
      <c r="C28" s="2" t="s">
        <v>23</v>
      </c>
      <c r="D28" s="2" t="s">
        <v>24</v>
      </c>
      <c r="E28" s="2"/>
    </row>
    <row r="29" spans="1:5" x14ac:dyDescent="0.25">
      <c r="A29" s="2">
        <v>402.12</v>
      </c>
      <c r="B29" s="2">
        <v>402.14</v>
      </c>
      <c r="C29" s="2" t="s">
        <v>25</v>
      </c>
      <c r="D29" s="2" t="s">
        <v>24</v>
      </c>
      <c r="E29" s="2"/>
    </row>
    <row r="30" spans="1:5" x14ac:dyDescent="0.25">
      <c r="A30" s="2">
        <v>404</v>
      </c>
      <c r="B30" s="2"/>
      <c r="C30" s="2"/>
      <c r="D30" s="2"/>
      <c r="E30" s="2"/>
    </row>
    <row r="31" spans="1:5" x14ac:dyDescent="0.25">
      <c r="A31" s="2">
        <v>404.1</v>
      </c>
      <c r="B31" s="2">
        <v>404.1</v>
      </c>
      <c r="C31" s="2" t="s">
        <v>26</v>
      </c>
      <c r="D31" s="2" t="s">
        <v>27</v>
      </c>
      <c r="E31" s="5">
        <v>0</v>
      </c>
    </row>
    <row r="32" spans="1:5" x14ac:dyDescent="0.25">
      <c r="A32" s="6" t="s">
        <v>31</v>
      </c>
      <c r="B32" s="6" t="s">
        <v>31</v>
      </c>
      <c r="C32" s="2" t="s">
        <v>6</v>
      </c>
      <c r="D32" s="2"/>
      <c r="E32" s="2"/>
    </row>
    <row r="33" spans="1:5" x14ac:dyDescent="0.25">
      <c r="A33" s="2"/>
      <c r="B33" s="6" t="s">
        <v>38</v>
      </c>
      <c r="C33" s="2" t="s">
        <v>28</v>
      </c>
      <c r="D33" s="2" t="s">
        <v>29</v>
      </c>
      <c r="E33" s="2" t="s">
        <v>30</v>
      </c>
    </row>
    <row r="34" spans="1:5" x14ac:dyDescent="0.25">
      <c r="A34" s="2">
        <v>404.3</v>
      </c>
      <c r="B34" s="2">
        <v>404.3</v>
      </c>
      <c r="C34" s="2" t="s">
        <v>6</v>
      </c>
      <c r="D34" s="2"/>
      <c r="E34" s="2"/>
    </row>
    <row r="35" spans="1:5" x14ac:dyDescent="0.25">
      <c r="A35" s="2">
        <v>404.4</v>
      </c>
      <c r="B35" s="2">
        <v>404.4</v>
      </c>
      <c r="C35" s="2" t="s">
        <v>33</v>
      </c>
      <c r="D35" s="2" t="s">
        <v>34</v>
      </c>
      <c r="E35" s="5">
        <v>0</v>
      </c>
    </row>
    <row r="36" spans="1:5" x14ac:dyDescent="0.25">
      <c r="A36" s="2">
        <v>404.5</v>
      </c>
      <c r="B36" s="2">
        <v>404.5</v>
      </c>
      <c r="C36" s="2" t="s">
        <v>6</v>
      </c>
      <c r="D36" s="2"/>
      <c r="E36" s="2"/>
    </row>
    <row r="37" spans="1:5" x14ac:dyDescent="0.25">
      <c r="A37" s="2">
        <v>404.6</v>
      </c>
      <c r="B37" s="2">
        <v>404.6</v>
      </c>
      <c r="C37" s="2" t="s">
        <v>33</v>
      </c>
      <c r="D37" s="2" t="s">
        <v>39</v>
      </c>
      <c r="E37" s="5">
        <v>0</v>
      </c>
    </row>
    <row r="38" spans="1:5" x14ac:dyDescent="0.25">
      <c r="A38" s="2">
        <v>404.7</v>
      </c>
      <c r="B38" s="2">
        <v>404.7</v>
      </c>
      <c r="C38" s="2" t="s">
        <v>6</v>
      </c>
      <c r="D38" s="2"/>
      <c r="E38" s="2"/>
    </row>
    <row r="39" spans="1:5" x14ac:dyDescent="0.25">
      <c r="A39" s="2">
        <v>404.8</v>
      </c>
      <c r="B39" s="2">
        <v>404.8</v>
      </c>
      <c r="C39" s="2" t="s">
        <v>33</v>
      </c>
      <c r="D39" s="2" t="s">
        <v>39</v>
      </c>
      <c r="E39" s="5">
        <v>0</v>
      </c>
    </row>
    <row r="40" spans="1:5" x14ac:dyDescent="0.25">
      <c r="A40" s="2">
        <v>404.9</v>
      </c>
      <c r="B40" s="2">
        <v>404.9</v>
      </c>
      <c r="C40" s="2" t="s">
        <v>33</v>
      </c>
      <c r="D40" s="2" t="s">
        <v>37</v>
      </c>
      <c r="E40" s="5">
        <v>0</v>
      </c>
    </row>
    <row r="41" spans="1:5" x14ac:dyDescent="0.25">
      <c r="A41" s="8">
        <v>410.142</v>
      </c>
      <c r="B41" s="8">
        <v>410.142</v>
      </c>
      <c r="C41" s="2" t="s">
        <v>46</v>
      </c>
      <c r="D41" s="2"/>
      <c r="E41" s="2"/>
    </row>
    <row r="42" spans="1:5" x14ac:dyDescent="0.25">
      <c r="A42" s="8">
        <v>410.14299999999997</v>
      </c>
      <c r="B42" s="8">
        <v>410.14299999999997</v>
      </c>
      <c r="C42" s="2" t="s">
        <v>46</v>
      </c>
      <c r="D42" s="2"/>
      <c r="E42" s="2"/>
    </row>
    <row r="43" spans="1:5" x14ac:dyDescent="0.25">
      <c r="A43" s="8">
        <v>410.14400000000001</v>
      </c>
      <c r="B43" s="8">
        <v>410.14400000000001</v>
      </c>
      <c r="C43" s="2" t="s">
        <v>46</v>
      </c>
      <c r="D43" s="2"/>
      <c r="E43" s="2"/>
    </row>
    <row r="44" spans="1:5" x14ac:dyDescent="0.25">
      <c r="A44" s="8">
        <v>410.14499999999998</v>
      </c>
      <c r="B44" s="8">
        <v>410.14499999999998</v>
      </c>
      <c r="C44" s="2" t="s">
        <v>46</v>
      </c>
      <c r="D44" s="2"/>
      <c r="E44" s="2"/>
    </row>
    <row r="45" spans="1:5" x14ac:dyDescent="0.25">
      <c r="A45" s="8">
        <v>410.14600000000002</v>
      </c>
      <c r="B45" s="8">
        <v>410.14600000000002</v>
      </c>
      <c r="C45" s="2" t="s">
        <v>45</v>
      </c>
      <c r="D45" s="2"/>
      <c r="E45" s="2"/>
    </row>
    <row r="46" spans="1:5" x14ac:dyDescent="0.25">
      <c r="A46" s="8">
        <v>410.14699999999999</v>
      </c>
      <c r="B46" s="8"/>
      <c r="C46" s="2"/>
      <c r="D46" s="2"/>
      <c r="E46" s="2"/>
    </row>
    <row r="47" spans="1:5" x14ac:dyDescent="0.25">
      <c r="A47" s="8" t="s">
        <v>47</v>
      </c>
      <c r="B47" s="2"/>
      <c r="C47" s="2"/>
      <c r="D47" s="2"/>
      <c r="E47" s="2"/>
    </row>
    <row r="48" spans="1:5" x14ac:dyDescent="0.25">
      <c r="A48" s="8">
        <v>410.15</v>
      </c>
      <c r="B48" s="8">
        <v>410.15</v>
      </c>
      <c r="C48" s="2" t="s">
        <v>45</v>
      </c>
      <c r="D48" s="2"/>
      <c r="E48" s="2"/>
    </row>
    <row r="49" spans="1:5" x14ac:dyDescent="0.25">
      <c r="A49" s="8">
        <v>410.15300000000002</v>
      </c>
      <c r="B49" s="8">
        <v>410.15300000000002</v>
      </c>
      <c r="C49" s="2" t="s">
        <v>46</v>
      </c>
      <c r="D49" s="2"/>
      <c r="E49" s="2"/>
    </row>
    <row r="50" spans="1:5" x14ac:dyDescent="0.25">
      <c r="A50" s="8">
        <v>410.154</v>
      </c>
      <c r="B50" s="8">
        <v>410.154</v>
      </c>
      <c r="C50" s="2" t="s">
        <v>46</v>
      </c>
      <c r="D50" s="2"/>
      <c r="E50" s="2"/>
    </row>
    <row r="51" spans="1:5" x14ac:dyDescent="0.25">
      <c r="A51" s="8">
        <v>410.15499999999997</v>
      </c>
      <c r="B51" s="8">
        <v>410.15499999999997</v>
      </c>
      <c r="C51" s="2" t="s">
        <v>45</v>
      </c>
      <c r="D51" s="2"/>
      <c r="E51" s="2"/>
    </row>
    <row r="52" spans="1:5" x14ac:dyDescent="0.25">
      <c r="A52" s="8" t="s">
        <v>48</v>
      </c>
      <c r="B52" s="2"/>
      <c r="C52" s="2"/>
      <c r="D52" s="2"/>
      <c r="E52" s="2"/>
    </row>
    <row r="53" spans="1:5" x14ac:dyDescent="0.25">
      <c r="A53" s="8">
        <v>410.16</v>
      </c>
      <c r="B53" s="8">
        <v>410.16</v>
      </c>
      <c r="C53" s="2" t="s">
        <v>46</v>
      </c>
      <c r="D53" s="2"/>
      <c r="E53" s="2"/>
    </row>
    <row r="54" spans="1:5" x14ac:dyDescent="0.25">
      <c r="A54" s="2"/>
      <c r="B54" s="8" t="s">
        <v>49</v>
      </c>
      <c r="C54" s="2"/>
      <c r="D54" s="2"/>
      <c r="E54" s="2"/>
    </row>
    <row r="55" spans="1:5" x14ac:dyDescent="0.25">
      <c r="A55" s="2"/>
      <c r="B55" s="8" t="s">
        <v>50</v>
      </c>
      <c r="C55" s="9" t="s">
        <v>52</v>
      </c>
      <c r="D55" s="2" t="s">
        <v>53</v>
      </c>
      <c r="E55" s="2"/>
    </row>
    <row r="56" spans="1:5" x14ac:dyDescent="0.25">
      <c r="A56" s="2" t="s">
        <v>51</v>
      </c>
      <c r="B56" s="2">
        <v>411</v>
      </c>
      <c r="C56" s="2" t="s">
        <v>54</v>
      </c>
      <c r="D56" s="2" t="s">
        <v>27</v>
      </c>
      <c r="E56" s="2"/>
    </row>
  </sheetData>
  <mergeCells count="1">
    <mergeCell ref="C2:D2"/>
  </mergeCells>
  <printOptions headings="1" gridLines="1"/>
  <pageMargins left="0.25" right="0.25" top="0.75" bottom="0.75" header="0.3" footer="0.3"/>
  <pageSetup orientation="landscape" r:id="rId1"/>
  <headerFooter>
    <oddHeader>&amp;CNote of NEC Change&amp;RPage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DD8C3-3E6B-4A2D-8F89-069714D0131B}">
  <dimension ref="A1:E6"/>
  <sheetViews>
    <sheetView workbookViewId="0">
      <selection activeCell="B16" sqref="B16"/>
    </sheetView>
  </sheetViews>
  <sheetFormatPr defaultRowHeight="15" x14ac:dyDescent="0.25"/>
  <cols>
    <col min="1" max="1" width="32" bestFit="1" customWidth="1"/>
    <col min="2" max="2" width="30.5703125" bestFit="1" customWidth="1"/>
    <col min="3" max="3" width="57" customWidth="1"/>
    <col min="4" max="4" width="30.85546875" bestFit="1" customWidth="1"/>
    <col min="5" max="5" width="176.85546875" bestFit="1" customWidth="1"/>
  </cols>
  <sheetData>
    <row r="1" spans="1:5" x14ac:dyDescent="0.25">
      <c r="A1" s="10" t="s">
        <v>76</v>
      </c>
      <c r="B1" s="10" t="s">
        <v>75</v>
      </c>
      <c r="C1" s="10" t="s">
        <v>74</v>
      </c>
      <c r="D1" s="10" t="s">
        <v>73</v>
      </c>
      <c r="E1" s="2"/>
    </row>
    <row r="2" spans="1:5" x14ac:dyDescent="0.25">
      <c r="A2" s="9">
        <v>406.12</v>
      </c>
      <c r="B2" s="2" t="s">
        <v>72</v>
      </c>
      <c r="C2" s="2" t="s">
        <v>64</v>
      </c>
      <c r="D2" s="2" t="s">
        <v>71</v>
      </c>
      <c r="E2" s="2" t="s">
        <v>70</v>
      </c>
    </row>
    <row r="3" spans="1:5" x14ac:dyDescent="0.25">
      <c r="A3" s="9" t="s">
        <v>69</v>
      </c>
      <c r="B3" s="2" t="s">
        <v>68</v>
      </c>
      <c r="C3" s="2" t="s">
        <v>67</v>
      </c>
      <c r="D3" s="2" t="s">
        <v>56</v>
      </c>
      <c r="E3" s="2" t="s">
        <v>66</v>
      </c>
    </row>
    <row r="4" spans="1:5" x14ac:dyDescent="0.25">
      <c r="A4" s="9">
        <v>422.5</v>
      </c>
      <c r="B4" s="2" t="s">
        <v>65</v>
      </c>
      <c r="C4" s="2" t="s">
        <v>64</v>
      </c>
      <c r="D4" s="2" t="s">
        <v>56</v>
      </c>
      <c r="E4" s="2" t="s">
        <v>63</v>
      </c>
    </row>
    <row r="5" spans="1:5" x14ac:dyDescent="0.25">
      <c r="A5" s="9">
        <v>422.5</v>
      </c>
      <c r="B5" s="2" t="s">
        <v>62</v>
      </c>
      <c r="C5" s="2" t="s">
        <v>61</v>
      </c>
      <c r="D5" s="2" t="s">
        <v>60</v>
      </c>
      <c r="E5" s="2" t="s">
        <v>59</v>
      </c>
    </row>
    <row r="6" spans="1:5" x14ac:dyDescent="0.25">
      <c r="A6" s="9">
        <v>495.46</v>
      </c>
      <c r="B6" s="2" t="s">
        <v>58</v>
      </c>
      <c r="C6" s="2" t="s">
        <v>57</v>
      </c>
      <c r="D6" s="2" t="s">
        <v>56</v>
      </c>
      <c r="E6" s="2"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E3CB-C336-4D41-9EB6-8E0637F22DC6}">
  <dimension ref="A1:F7"/>
  <sheetViews>
    <sheetView topLeftCell="B1" workbookViewId="0">
      <selection activeCell="J5" sqref="J5"/>
    </sheetView>
  </sheetViews>
  <sheetFormatPr defaultRowHeight="15" x14ac:dyDescent="0.25"/>
  <cols>
    <col min="1" max="1" width="5" customWidth="1"/>
    <col min="2" max="2" width="12.7109375" style="13" customWidth="1"/>
    <col min="3" max="3" width="15.7109375" style="13" customWidth="1"/>
    <col min="4" max="4" width="34.42578125" style="13" customWidth="1"/>
    <col min="5" max="5" width="51.5703125" style="13" customWidth="1"/>
    <col min="6" max="6" width="9.85546875" style="12" customWidth="1"/>
  </cols>
  <sheetData>
    <row r="1" spans="1:6" s="13" customFormat="1" ht="45" x14ac:dyDescent="0.25">
      <c r="A1" s="18" t="s">
        <v>90</v>
      </c>
      <c r="B1" s="18" t="s">
        <v>89</v>
      </c>
      <c r="C1" s="18" t="s">
        <v>88</v>
      </c>
      <c r="D1" s="18" t="s">
        <v>87</v>
      </c>
      <c r="E1" s="18" t="s">
        <v>86</v>
      </c>
      <c r="F1" s="17" t="s">
        <v>85</v>
      </c>
    </row>
    <row r="2" spans="1:6" ht="60" x14ac:dyDescent="0.25">
      <c r="A2" s="16">
        <v>18</v>
      </c>
      <c r="B2" s="13">
        <v>406.11</v>
      </c>
      <c r="C2" s="13">
        <v>406.12</v>
      </c>
      <c r="D2" s="13" t="s">
        <v>84</v>
      </c>
      <c r="E2" s="13" t="s">
        <v>83</v>
      </c>
      <c r="F2" s="15">
        <f>('[1]Trade Cost'!D6+'[1]Trade Cost'!D10)/2</f>
        <v>2</v>
      </c>
    </row>
    <row r="3" spans="1:6" ht="120" x14ac:dyDescent="0.25">
      <c r="A3" s="16">
        <v>25</v>
      </c>
      <c r="B3" s="13">
        <v>210.8</v>
      </c>
      <c r="C3" s="13" t="s">
        <v>81</v>
      </c>
      <c r="D3" s="13" t="s">
        <v>80</v>
      </c>
      <c r="E3" s="13" t="s">
        <v>82</v>
      </c>
      <c r="F3" s="15">
        <f>('[1]Trade Cost'!D3+'[1]Cost-GFI Recept.'!V11+'[1]Cost-GFCI Circuit'!V19+'[1]Trade Cost'!D9)/4</f>
        <v>39.473970588235296</v>
      </c>
    </row>
    <row r="4" spans="1:6" ht="30" x14ac:dyDescent="0.25">
      <c r="A4" s="16">
        <v>26</v>
      </c>
      <c r="B4" s="13">
        <v>210.8</v>
      </c>
      <c r="C4" s="13" t="s">
        <v>81</v>
      </c>
      <c r="D4" s="13" t="s">
        <v>80</v>
      </c>
      <c r="E4" s="13" t="s">
        <v>79</v>
      </c>
      <c r="F4" s="15">
        <f>('[1]Trade Cost'!D3+'[1]Cost-GFI Recept.'!V11+'[1]Cost-GFCI Circuit'!V19+'[1]Trade Cost'!D9)/4</f>
        <v>39.473970588235296</v>
      </c>
    </row>
    <row r="5" spans="1:6" ht="75" x14ac:dyDescent="0.25">
      <c r="A5" s="16">
        <v>32</v>
      </c>
      <c r="B5" s="13">
        <v>422.33</v>
      </c>
      <c r="C5" s="13">
        <v>422.31</v>
      </c>
      <c r="D5" s="13" t="s">
        <v>78</v>
      </c>
      <c r="E5" s="13" t="s">
        <v>77</v>
      </c>
      <c r="F5" s="15">
        <v>0</v>
      </c>
    </row>
    <row r="7" spans="1:6" x14ac:dyDescent="0.25">
      <c r="B7" s="14"/>
      <c r="C7" s="14"/>
    </row>
  </sheetData>
  <autoFilter ref="A1:F6" xr:uid="{CFD9F25E-D4D2-45DD-8EED-724F2E13A4A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Response 1</vt:lpstr>
      <vt:lpstr>Response 2</vt:lpstr>
      <vt:lpstr>Response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Ulery</dc:creator>
  <cp:lastModifiedBy>Carlie Hopper</cp:lastModifiedBy>
  <cp:lastPrinted>2024-09-30T19:31:59Z</cp:lastPrinted>
  <dcterms:created xsi:type="dcterms:W3CDTF">2024-08-30T12:16:18Z</dcterms:created>
  <dcterms:modified xsi:type="dcterms:W3CDTF">2024-10-01T20:44:06Z</dcterms:modified>
</cp:coreProperties>
</file>