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rvandorp\Desktop\"/>
    </mc:Choice>
  </mc:AlternateContent>
  <workbookProtection workbookAlgorithmName="SHA-512" workbookHashValue="/6op1htaYlvzcwOoyq2SSx8OixoMyl1pDAeZuvubyH5cC6VUjrjTRJ4qcjrnUfr1dzNM9+jflenV36TPdwEMmQ==" workbookSaltValue="EFnGju6ujFzl81+xgz6Tbw==" workbookSpinCount="100000" lockStructure="1"/>
  <bookViews>
    <workbookView xWindow="0" yWindow="0" windowWidth="28800" windowHeight="12435"/>
  </bookViews>
  <sheets>
    <sheet name="Cap Credit Allocation" sheetId="1" r:id="rId1"/>
    <sheet name="Fund Code List" sheetId="2" state="hidden" r:id="rId2"/>
  </sheets>
  <definedNames>
    <definedName name="_xlnm._FilterDatabase" localSheetId="1" hidden="1">'Fund Code List'!$A$1:$I$205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9" i="1"/>
  <c r="F20" i="1"/>
  <c r="F21" i="1"/>
  <c r="F22" i="1"/>
  <c r="F23" i="1"/>
  <c r="F24" i="1"/>
  <c r="F25" i="1"/>
  <c r="F26" i="1"/>
  <c r="F27" i="1"/>
  <c r="F28" i="1"/>
  <c r="F29" i="1"/>
  <c r="F30" i="1"/>
  <c r="F31" i="1"/>
  <c r="F32" i="1"/>
  <c r="B18" i="1"/>
  <c r="B19" i="1"/>
  <c r="B20" i="1"/>
  <c r="B21" i="1"/>
  <c r="B22" i="1"/>
  <c r="B23" i="1"/>
  <c r="B24" i="1"/>
  <c r="B25" i="1"/>
  <c r="B26" i="1"/>
  <c r="B27" i="1"/>
  <c r="B28" i="1"/>
  <c r="B29" i="1"/>
  <c r="B30" i="1"/>
  <c r="B31" i="1"/>
  <c r="B32" i="1"/>
  <c r="G12" i="1"/>
  <c r="F17" i="1"/>
  <c r="B17" i="1"/>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 i="2"/>
  <c r="N12" i="2"/>
  <c r="H18" i="1" l="1"/>
  <c r="H32" i="1"/>
  <c r="H28" i="1"/>
  <c r="H24" i="1"/>
  <c r="H20" i="1"/>
  <c r="H29" i="1"/>
  <c r="H25" i="1"/>
  <c r="H21" i="1"/>
  <c r="H31" i="1"/>
  <c r="H27" i="1"/>
  <c r="H23" i="1"/>
  <c r="H19" i="1"/>
  <c r="H30" i="1"/>
  <c r="H26" i="1"/>
  <c r="H22" i="1"/>
  <c r="H17" i="1"/>
  <c r="H12" i="1" l="1"/>
</calcChain>
</file>

<file path=xl/sharedStrings.xml><?xml version="1.0" encoding="utf-8"?>
<sst xmlns="http://schemas.openxmlformats.org/spreadsheetml/2006/main" count="889" uniqueCount="461">
  <si>
    <t>County</t>
  </si>
  <si>
    <t>Unit Name</t>
  </si>
  <si>
    <t>Total Estimated Circuit Breaker</t>
  </si>
  <si>
    <t>Fund</t>
  </si>
  <si>
    <t>Fund Name</t>
  </si>
  <si>
    <t>Est Property Tax Cap Impact</t>
  </si>
  <si>
    <t>YR_NBR</t>
  </si>
  <si>
    <t>FUND_CD</t>
  </si>
  <si>
    <t>FUND_SHORT_NAME</t>
  </si>
  <si>
    <t>2016</t>
  </si>
  <si>
    <t>0005</t>
  </si>
  <si>
    <t xml:space="preserve">0 </t>
  </si>
  <si>
    <t>CASINO/RIVERBOA</t>
  </si>
  <si>
    <t>0021</t>
  </si>
  <si>
    <t>REFERENDUM SCH</t>
  </si>
  <si>
    <t>0022</t>
  </si>
  <si>
    <t>REF SCH POST09</t>
  </si>
  <si>
    <t>0061</t>
  </si>
  <si>
    <t>RAINY DAY</t>
  </si>
  <si>
    <t>UT</t>
  </si>
  <si>
    <t>0101</t>
  </si>
  <si>
    <t>GENERAL</t>
  </si>
  <si>
    <t>0102</t>
  </si>
  <si>
    <t>ELECTION/REGIST</t>
  </si>
  <si>
    <t>0104</t>
  </si>
  <si>
    <t>REPAIR &amp; REPLAC</t>
  </si>
  <si>
    <t>0107</t>
  </si>
  <si>
    <t>PROP. MAINT.</t>
  </si>
  <si>
    <t>0113</t>
  </si>
  <si>
    <t>NONREVERTING</t>
  </si>
  <si>
    <t>0124</t>
  </si>
  <si>
    <t>2015 REASSESS</t>
  </si>
  <si>
    <t>0180</t>
  </si>
  <si>
    <t>DEBT SERVICE</t>
  </si>
  <si>
    <t>0181</t>
  </si>
  <si>
    <t>DEBT PAYMENT</t>
  </si>
  <si>
    <t>0182</t>
  </si>
  <si>
    <t>BOND #2</t>
  </si>
  <si>
    <t>0183</t>
  </si>
  <si>
    <t>BOND #3</t>
  </si>
  <si>
    <t>0184</t>
  </si>
  <si>
    <t>BOND #4</t>
  </si>
  <si>
    <t>0185</t>
  </si>
  <si>
    <t>BOND #5</t>
  </si>
  <si>
    <t>0186</t>
  </si>
  <si>
    <t>SCH PENSION DEB</t>
  </si>
  <si>
    <t>0187</t>
  </si>
  <si>
    <t>REFERENDUM DEBT</t>
  </si>
  <si>
    <t>0188</t>
  </si>
  <si>
    <t>EXEMPT DEBT SVC</t>
  </si>
  <si>
    <t>0189</t>
  </si>
  <si>
    <t>EX SCH PENS DEB</t>
  </si>
  <si>
    <t>0191</t>
  </si>
  <si>
    <t>CUM VOTING MACH</t>
  </si>
  <si>
    <t>0203</t>
  </si>
  <si>
    <t>SELF INSURANCE</t>
  </si>
  <si>
    <t>0254</t>
  </si>
  <si>
    <t>LOCAL INC. TAX</t>
  </si>
  <si>
    <t>0280</t>
  </si>
  <si>
    <t>BOND-GEN SINKIN</t>
  </si>
  <si>
    <t>0281</t>
  </si>
  <si>
    <t>LOAN &amp; INT PYMT</t>
  </si>
  <si>
    <t>0282</t>
  </si>
  <si>
    <t>OBLIG. LOAN</t>
  </si>
  <si>
    <t>0283</t>
  </si>
  <si>
    <t>L/R PAYMENT</t>
  </si>
  <si>
    <t>0286</t>
  </si>
  <si>
    <t>EXEMPT L/R PYMT</t>
  </si>
  <si>
    <t>0287</t>
  </si>
  <si>
    <t>REF DEBT POST09</t>
  </si>
  <si>
    <t>0341</t>
  </si>
  <si>
    <t>FIRE PENSION</t>
  </si>
  <si>
    <t>0342</t>
  </si>
  <si>
    <t>POLICE PENSION</t>
  </si>
  <si>
    <t>0343</t>
  </si>
  <si>
    <t>SAN. OFF. PENS.</t>
  </si>
  <si>
    <t>0346</t>
  </si>
  <si>
    <t>INSURANCE</t>
  </si>
  <si>
    <t>0351</t>
  </si>
  <si>
    <t>HEALTH INSUR</t>
  </si>
  <si>
    <t>0580</t>
  </si>
  <si>
    <t>COURT HOUSE L/R</t>
  </si>
  <si>
    <t>0581</t>
  </si>
  <si>
    <t>COURT HOUSE BND</t>
  </si>
  <si>
    <t>0590</t>
  </si>
  <si>
    <t>CUM COURT HOUSE</t>
  </si>
  <si>
    <t>0601</t>
  </si>
  <si>
    <t>COMM. BLDG/SERV</t>
  </si>
  <si>
    <t>0602</t>
  </si>
  <si>
    <t>COMM SERVICES</t>
  </si>
  <si>
    <t>0605</t>
  </si>
  <si>
    <t>BAND</t>
  </si>
  <si>
    <t>0608</t>
  </si>
  <si>
    <t>HISTORICAL SOC.</t>
  </si>
  <si>
    <t>0615</t>
  </si>
  <si>
    <t>ANIMAL SHELTER</t>
  </si>
  <si>
    <t>0616</t>
  </si>
  <si>
    <t>CONV &amp; VIS BUR.</t>
  </si>
  <si>
    <t>0702</t>
  </si>
  <si>
    <t>HIGHWAY</t>
  </si>
  <si>
    <t>0705</t>
  </si>
  <si>
    <t>THOROUGHFARE</t>
  </si>
  <si>
    <t>0706</t>
  </si>
  <si>
    <t>LR &amp;S</t>
  </si>
  <si>
    <t>0708</t>
  </si>
  <si>
    <t>MVH</t>
  </si>
  <si>
    <t>0720</t>
  </si>
  <si>
    <t>MAJOR MOVES SPC</t>
  </si>
  <si>
    <t>0781</t>
  </si>
  <si>
    <t>THOR BOND</t>
  </si>
  <si>
    <t>0783</t>
  </si>
  <si>
    <t>STREET BOND</t>
  </si>
  <si>
    <t>0790</t>
  </si>
  <si>
    <t>CUM BRIDGE</t>
  </si>
  <si>
    <t>0791</t>
  </si>
  <si>
    <t>CUM BRIDGE &amp; ST</t>
  </si>
  <si>
    <t>0792</t>
  </si>
  <si>
    <t>CO. MAJOR BRIDG</t>
  </si>
  <si>
    <t>0801</t>
  </si>
  <si>
    <t>HEALTH</t>
  </si>
  <si>
    <t>0806</t>
  </si>
  <si>
    <t>MOSQUITO CONT.</t>
  </si>
  <si>
    <t>0822</t>
  </si>
  <si>
    <t>MEDICAL CENTER</t>
  </si>
  <si>
    <t>0823</t>
  </si>
  <si>
    <t>MENTAL HEALTH</t>
  </si>
  <si>
    <t>0824</t>
  </si>
  <si>
    <t>DEVELOP DISABIL</t>
  </si>
  <si>
    <t>0840</t>
  </si>
  <si>
    <t>TWP ASSISTANCE</t>
  </si>
  <si>
    <t>0844</t>
  </si>
  <si>
    <t>TWP ASSIST ADM</t>
  </si>
  <si>
    <t>0845</t>
  </si>
  <si>
    <t>TWP ASSIST BEN</t>
  </si>
  <si>
    <t>0880</t>
  </si>
  <si>
    <t>HOSPITAL L/R</t>
  </si>
  <si>
    <t>0881</t>
  </si>
  <si>
    <t>HOSPITAL BOND</t>
  </si>
  <si>
    <t>0901</t>
  </si>
  <si>
    <t>LEVEE AUTHORITY</t>
  </si>
  <si>
    <t>0905</t>
  </si>
  <si>
    <t>DRAIN IMPROV.</t>
  </si>
  <si>
    <t>0907</t>
  </si>
  <si>
    <t>STORM SEWER</t>
  </si>
  <si>
    <t>0986</t>
  </si>
  <si>
    <t>STORM SEWER BND</t>
  </si>
  <si>
    <t>0987</t>
  </si>
  <si>
    <t>EX STRM SWR BND</t>
  </si>
  <si>
    <t>0990</t>
  </si>
  <si>
    <t>CUM CHAN MAINT</t>
  </si>
  <si>
    <t>0991</t>
  </si>
  <si>
    <t>CUM DRAINAGE</t>
  </si>
  <si>
    <t>1001</t>
  </si>
  <si>
    <t>CIVIC CENTER</t>
  </si>
  <si>
    <t>1003</t>
  </si>
  <si>
    <t>MUSEUM</t>
  </si>
  <si>
    <t>1090</t>
  </si>
  <si>
    <t>TWP CUM VEHICLE</t>
  </si>
  <si>
    <t>1092</t>
  </si>
  <si>
    <t>CUM BUILDING</t>
  </si>
  <si>
    <t>1093</t>
  </si>
  <si>
    <t>CUM BLDG &amp; EQUI</t>
  </si>
  <si>
    <t>1101</t>
  </si>
  <si>
    <t>TF</t>
  </si>
  <si>
    <t>EMS - FIRE</t>
  </si>
  <si>
    <t>1102</t>
  </si>
  <si>
    <t>EMS-EQUIPMENT</t>
  </si>
  <si>
    <t>1110</t>
  </si>
  <si>
    <t>FIRE EQUIPMENT</t>
  </si>
  <si>
    <t>1111</t>
  </si>
  <si>
    <t>FIRE</t>
  </si>
  <si>
    <t>1135</t>
  </si>
  <si>
    <t>POLICE</t>
  </si>
  <si>
    <t>1136</t>
  </si>
  <si>
    <t>CRIME CONTROL</t>
  </si>
  <si>
    <t>1139</t>
  </si>
  <si>
    <t>CIVIL DEFENSE</t>
  </si>
  <si>
    <t>1146</t>
  </si>
  <si>
    <t>COMM CENTER</t>
  </si>
  <si>
    <t>1156</t>
  </si>
  <si>
    <t>EMER. TELEPHONE</t>
  </si>
  <si>
    <t>1157</t>
  </si>
  <si>
    <t>PSAP-OPERATING</t>
  </si>
  <si>
    <t>1158</t>
  </si>
  <si>
    <t>PSAP-PERSONNEL</t>
  </si>
  <si>
    <t>1179</t>
  </si>
  <si>
    <t>CO JAIL REV 89</t>
  </si>
  <si>
    <t>1180</t>
  </si>
  <si>
    <t>F&amp;P EQUIP DEBT</t>
  </si>
  <si>
    <t>1181</t>
  </si>
  <si>
    <t>FIRE BLDG DEBT</t>
  </si>
  <si>
    <t>1182</t>
  </si>
  <si>
    <t>FIRE EQUIP DEBT</t>
  </si>
  <si>
    <t>1183</t>
  </si>
  <si>
    <t>FIRE EQUIP BOND</t>
  </si>
  <si>
    <t>1185</t>
  </si>
  <si>
    <t>JAIL L/R</t>
  </si>
  <si>
    <t>1186</t>
  </si>
  <si>
    <t>JAIL BOND</t>
  </si>
  <si>
    <t>1187</t>
  </si>
  <si>
    <t>EMER FIRE LOAN</t>
  </si>
  <si>
    <t>1190</t>
  </si>
  <si>
    <t>CUM FIRE(TWP)</t>
  </si>
  <si>
    <t>1191</t>
  </si>
  <si>
    <t>CUM FIRE SPEC</t>
  </si>
  <si>
    <t>1192</t>
  </si>
  <si>
    <t>CUM JAIL</t>
  </si>
  <si>
    <t>1201</t>
  </si>
  <si>
    <t>CO. SCHOOL DIST</t>
  </si>
  <si>
    <t>1214</t>
  </si>
  <si>
    <t>SCHOOL CPF</t>
  </si>
  <si>
    <t>1215</t>
  </si>
  <si>
    <t>N/R CAP PROJ</t>
  </si>
  <si>
    <t>1216</t>
  </si>
  <si>
    <t>RACIAL BAL FUND</t>
  </si>
  <si>
    <t>1220</t>
  </si>
  <si>
    <t>LIBRARY CPF</t>
  </si>
  <si>
    <t>1230</t>
  </si>
  <si>
    <t>SPECIAL LIBRARY</t>
  </si>
  <si>
    <t>1301</t>
  </si>
  <si>
    <t>PARK &amp; REC</t>
  </si>
  <si>
    <t>1302</t>
  </si>
  <si>
    <t>PARK BOARD</t>
  </si>
  <si>
    <t>1303</t>
  </si>
  <si>
    <t>PARK</t>
  </si>
  <si>
    <t>1312</t>
  </si>
  <si>
    <t>RECREATION</t>
  </si>
  <si>
    <t>1313</t>
  </si>
  <si>
    <t>SWIMMING POOL</t>
  </si>
  <si>
    <t>1380</t>
  </si>
  <si>
    <t>PARK BOND</t>
  </si>
  <si>
    <t>1381</t>
  </si>
  <si>
    <t>PARK BOND #2</t>
  </si>
  <si>
    <t>1386</t>
  </si>
  <si>
    <t>EXMPT PARK BOND</t>
  </si>
  <si>
    <t>1387</t>
  </si>
  <si>
    <t>EXMPT PK BND #2</t>
  </si>
  <si>
    <t>1390</t>
  </si>
  <si>
    <t>CUM PARK &amp; REC</t>
  </si>
  <si>
    <t>1401</t>
  </si>
  <si>
    <t>EMS - CIVIL</t>
  </si>
  <si>
    <t>1472</t>
  </si>
  <si>
    <t>BROWN CO SP LEG</t>
  </si>
  <si>
    <t>1481</t>
  </si>
  <si>
    <t>EXEM FIRE BLDG</t>
  </si>
  <si>
    <t>1482</t>
  </si>
  <si>
    <t>EXEM FIRE EQUIP</t>
  </si>
  <si>
    <t>2002</t>
  </si>
  <si>
    <t>COUNTY FAIR</t>
  </si>
  <si>
    <t>2003</t>
  </si>
  <si>
    <t>COUNTY 4-H</t>
  </si>
  <si>
    <t>2004</t>
  </si>
  <si>
    <t>COUNTY 4-H BLDG</t>
  </si>
  <si>
    <t>2010</t>
  </si>
  <si>
    <t>LIB (NON-LIB)</t>
  </si>
  <si>
    <t>2011</t>
  </si>
  <si>
    <t>LIRF</t>
  </si>
  <si>
    <t>ART INSTITUTE</t>
  </si>
  <si>
    <t>2040</t>
  </si>
  <si>
    <t>UTILITIES</t>
  </si>
  <si>
    <t>2041</t>
  </si>
  <si>
    <t>SEWER</t>
  </si>
  <si>
    <t>2043</t>
  </si>
  <si>
    <t>LANDFILL</t>
  </si>
  <si>
    <t>2044</t>
  </si>
  <si>
    <t>PUBLIC LIGHTING</t>
  </si>
  <si>
    <t>2101</t>
  </si>
  <si>
    <t>AIRPORT AUTH.</t>
  </si>
  <si>
    <t>2102</t>
  </si>
  <si>
    <t>AVIAT/AIRPORT</t>
  </si>
  <si>
    <t>2103</t>
  </si>
  <si>
    <t>AIR BLDG/MAINT</t>
  </si>
  <si>
    <t>2120</t>
  </si>
  <si>
    <t>CEMETERY</t>
  </si>
  <si>
    <t>2190</t>
  </si>
  <si>
    <t>CUM AIRPORT BLD</t>
  </si>
  <si>
    <t>2201</t>
  </si>
  <si>
    <t>BLDG. AUTH.</t>
  </si>
  <si>
    <t>2202</t>
  </si>
  <si>
    <t>BLDG. DEMO.</t>
  </si>
  <si>
    <t>2240</t>
  </si>
  <si>
    <t>PLANNING</t>
  </si>
  <si>
    <t>2243</t>
  </si>
  <si>
    <t>PLAN COMMISSION</t>
  </si>
  <si>
    <t>2244</t>
  </si>
  <si>
    <t>REGIONAL PLAN</t>
  </si>
  <si>
    <t>2301</t>
  </si>
  <si>
    <t>CONSTRUCTION</t>
  </si>
  <si>
    <t>2305</t>
  </si>
  <si>
    <t>CAP IMPROV-GEN</t>
  </si>
  <si>
    <t>2379</t>
  </si>
  <si>
    <t>CCI</t>
  </si>
  <si>
    <t>2380</t>
  </si>
  <si>
    <t>CAP IMPROV BOND</t>
  </si>
  <si>
    <t>2390</t>
  </si>
  <si>
    <t>CCI(RATE)</t>
  </si>
  <si>
    <t>2391</t>
  </si>
  <si>
    <t>CCD</t>
  </si>
  <si>
    <t>2392</t>
  </si>
  <si>
    <t>GEN IMPROVEMENT</t>
  </si>
  <si>
    <t>2393</t>
  </si>
  <si>
    <t>CUM CONS IMPROV</t>
  </si>
  <si>
    <t>2402</t>
  </si>
  <si>
    <t>ECONOMIC DEV.</t>
  </si>
  <si>
    <t>2430</t>
  </si>
  <si>
    <t>REDEV-GEN</t>
  </si>
  <si>
    <t>2431</t>
  </si>
  <si>
    <t>REDEV-CAPITAL</t>
  </si>
  <si>
    <t>2482</t>
  </si>
  <si>
    <t>REDEV BOND</t>
  </si>
  <si>
    <t>2487</t>
  </si>
  <si>
    <t>EXEMPT REDEV BD</t>
  </si>
  <si>
    <t>4501</t>
  </si>
  <si>
    <t>FED REV SHARING</t>
  </si>
  <si>
    <t>6280</t>
  </si>
  <si>
    <t>SEWER BOND</t>
  </si>
  <si>
    <t>6285</t>
  </si>
  <si>
    <t>EXEMPT SEWER BD</t>
  </si>
  <si>
    <t>6290</t>
  </si>
  <si>
    <t>CUM SEWER</t>
  </si>
  <si>
    <t>6301</t>
  </si>
  <si>
    <t>ST</t>
  </si>
  <si>
    <t>TRANSPORTATION</t>
  </si>
  <si>
    <t>6302</t>
  </si>
  <si>
    <t>BUS REPLACEMENT</t>
  </si>
  <si>
    <t>SB</t>
  </si>
  <si>
    <t>6380</t>
  </si>
  <si>
    <t>TRANS BOND</t>
  </si>
  <si>
    <t>6401</t>
  </si>
  <si>
    <t>SANITATION</t>
  </si>
  <si>
    <t>6402</t>
  </si>
  <si>
    <t>TRASH SAN/OPER</t>
  </si>
  <si>
    <t>6421</t>
  </si>
  <si>
    <t>SOLID WASTE MAN</t>
  </si>
  <si>
    <t>6501</t>
  </si>
  <si>
    <t>WATER</t>
  </si>
  <si>
    <t>8001</t>
  </si>
  <si>
    <t>SPEC TRAN GEN</t>
  </si>
  <si>
    <t>8080</t>
  </si>
  <si>
    <t>SPEC TRAN DEBT</t>
  </si>
  <si>
    <t>8090</t>
  </si>
  <si>
    <t>SPEC TRAN CUM</t>
  </si>
  <si>
    <t>8101</t>
  </si>
  <si>
    <t>SP AIRPORT GEN</t>
  </si>
  <si>
    <t>8102</t>
  </si>
  <si>
    <t>SP AIRPORT CON</t>
  </si>
  <si>
    <t>8180</t>
  </si>
  <si>
    <t>SP AIRPORT DEBT</t>
  </si>
  <si>
    <t>8190</t>
  </si>
  <si>
    <t>SP AIR CUM BLDG</t>
  </si>
  <si>
    <t>8201</t>
  </si>
  <si>
    <t>SP SAN GEN</t>
  </si>
  <si>
    <t>8208</t>
  </si>
  <si>
    <t>SP SAN SOL GEN</t>
  </si>
  <si>
    <t>8210</t>
  </si>
  <si>
    <t>SP SOL WASTE MA</t>
  </si>
  <si>
    <t>8280</t>
  </si>
  <si>
    <t>SP SAN DEBT SER</t>
  </si>
  <si>
    <t>8282</t>
  </si>
  <si>
    <t>SP SAN LIQ DEBT</t>
  </si>
  <si>
    <t>8283</t>
  </si>
  <si>
    <t>SOL WASTE DEBT</t>
  </si>
  <si>
    <t>8284</t>
  </si>
  <si>
    <t>EX SAN DEBT SVC</t>
  </si>
  <si>
    <t>8290</t>
  </si>
  <si>
    <t>SP SAN CUM BLDG</t>
  </si>
  <si>
    <t>8301</t>
  </si>
  <si>
    <t>SP FLOOD GEN</t>
  </si>
  <si>
    <t>8303</t>
  </si>
  <si>
    <t>SP WATERWORK GN</t>
  </si>
  <si>
    <t>8383</t>
  </si>
  <si>
    <t>WATER DIST DEBT</t>
  </si>
  <si>
    <t>8384</t>
  </si>
  <si>
    <t>EX WATER DEBT S</t>
  </si>
  <si>
    <t>8401</t>
  </si>
  <si>
    <t>SP REDEV GEN</t>
  </si>
  <si>
    <t>8485</t>
  </si>
  <si>
    <t>EX SP REDEV DEB</t>
  </si>
  <si>
    <t>8501</t>
  </si>
  <si>
    <t>SP POL SVC GEN</t>
  </si>
  <si>
    <t>8502</t>
  </si>
  <si>
    <t>SP POL SVC PEN</t>
  </si>
  <si>
    <t>8601</t>
  </si>
  <si>
    <t>SP FIRE SVC GEN</t>
  </si>
  <si>
    <t>FT</t>
  </si>
  <si>
    <t>8602</t>
  </si>
  <si>
    <t>SP FIRE SVC PEN</t>
  </si>
  <si>
    <t>8603</t>
  </si>
  <si>
    <t>SP FIRE GEN</t>
  </si>
  <si>
    <t>8604</t>
  </si>
  <si>
    <t>SP FIRE TER GEN</t>
  </si>
  <si>
    <t>8605</t>
  </si>
  <si>
    <t>IND CON FIRE</t>
  </si>
  <si>
    <t>8684</t>
  </si>
  <si>
    <t>SPECL FIRE DEBT</t>
  </si>
  <si>
    <t>8691</t>
  </si>
  <si>
    <t>SPECL CUM FIRE</t>
  </si>
  <si>
    <t>8692</t>
  </si>
  <si>
    <t>SP FIRE TER EQU</t>
  </si>
  <si>
    <t>8693</t>
  </si>
  <si>
    <t>IND FIRE CUM</t>
  </si>
  <si>
    <t>8701</t>
  </si>
  <si>
    <t>SP HLTH/HOS GEN</t>
  </si>
  <si>
    <t>8780</t>
  </si>
  <si>
    <t>SP HLTH/HOS DBT</t>
  </si>
  <si>
    <t>8790</t>
  </si>
  <si>
    <t>SP HLTH/HOS CUM</t>
  </si>
  <si>
    <t>8801</t>
  </si>
  <si>
    <t>CON CITY RED GE</t>
  </si>
  <si>
    <t>8880</t>
  </si>
  <si>
    <t>CON CITY RED DE</t>
  </si>
  <si>
    <t>8881</t>
  </si>
  <si>
    <t>CON CITY DEBT</t>
  </si>
  <si>
    <t>8902</t>
  </si>
  <si>
    <t>CON CO PARK GEN</t>
  </si>
  <si>
    <t>8903</t>
  </si>
  <si>
    <t>CON CO TRAN GEN</t>
  </si>
  <si>
    <t>8904</t>
  </si>
  <si>
    <t>CONSOL CO GEN</t>
  </si>
  <si>
    <t>8981</t>
  </si>
  <si>
    <t>CON CO PARK DBT</t>
  </si>
  <si>
    <t>8982</t>
  </si>
  <si>
    <t>CON CO METRO DE</t>
  </si>
  <si>
    <t>8984</t>
  </si>
  <si>
    <t>CON CO MET DEBT</t>
  </si>
  <si>
    <t>9090</t>
  </si>
  <si>
    <t>SP CCD</t>
  </si>
  <si>
    <t>Form 4B Line 16:  Property Tax Levy</t>
  </si>
  <si>
    <t>Count</t>
  </si>
  <si>
    <t>Instances</t>
  </si>
  <si>
    <t>Max Levy Description</t>
  </si>
  <si>
    <t>Projected Tax Cap Credits</t>
  </si>
  <si>
    <t>Total Allocated</t>
  </si>
  <si>
    <t>Estimated Civil Max Levy Property Tax Cap Credits</t>
  </si>
  <si>
    <t>Estimated Other Cumulative Property Tax Cap Credits</t>
  </si>
  <si>
    <t>Estimated Township Fire Tax Cap Credits</t>
  </si>
  <si>
    <t>Estimated Fire Territory Tax Cap Credits</t>
  </si>
  <si>
    <t>Max Levy Type</t>
  </si>
  <si>
    <t>Translate</t>
  </si>
  <si>
    <t>Civil</t>
  </si>
  <si>
    <t>Non-Civil Cumulative</t>
  </si>
  <si>
    <t>Bus Replacement</t>
  </si>
  <si>
    <t>School Transportation</t>
  </si>
  <si>
    <t>Township Fire</t>
  </si>
  <si>
    <t>Fire Territory</t>
  </si>
  <si>
    <t/>
  </si>
  <si>
    <t>ML Type</t>
  </si>
  <si>
    <t>Estimated Debt Service Tax Cap Credits*</t>
  </si>
  <si>
    <t>*Users should note that Debt Service property tax cap credits will not be allocated for the purposes of this workbook</t>
  </si>
  <si>
    <t>Unit Type</t>
  </si>
  <si>
    <t>SO</t>
  </si>
  <si>
    <t>School Operating</t>
  </si>
  <si>
    <t xml:space="preserve">Estimated School Operations Tax Cap Credits </t>
  </si>
  <si>
    <t>3300</t>
  </si>
  <si>
    <t>OPERATIONS</t>
  </si>
  <si>
    <t xml:space="preserve">
** IMPORTANT NOTE **
The Department does not assume any liability or responsibility for the work product or actions of a user of this workbook, or for the accuracy, completeness, or usefulness of any material displayed or distributed through this workbook. The Department makes no warranty, express or implied, with respect to the information included in this workbook and has no responsibility or liability therefore.</t>
  </si>
  <si>
    <t>**Removed for 2019!!!</t>
  </si>
  <si>
    <t>2019</t>
  </si>
  <si>
    <t>***Added for 2019</t>
  </si>
  <si>
    <t>Removed</t>
  </si>
  <si>
    <t>Added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</si>
</sst>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
  </numFmts>
  <fonts count="8" x14ac:knownFonts="1">
    <font>
      <sz val="10"/>
      <name val="Arial"/>
    </font>
    <font>
      <sz val="10"/>
      <name val="Arial"/>
      <family val="2"/>
    </font>
    <font>
      <b/>
      <sz val="10"/>
      <name val="Arial"/>
      <family val="2"/>
    </font>
    <font>
      <b/>
      <sz val="11"/>
      <name val="Arial"/>
      <family val="2"/>
    </font>
    <font>
      <sz val="11"/>
      <color indexed="8"/>
      <name val="Calibri"/>
      <family val="2"/>
    </font>
    <font>
      <sz val="10"/>
      <color indexed="8"/>
      <name val="Arial"/>
      <family val="2"/>
    </font>
    <font>
      <i/>
      <sz val="10"/>
      <name val="Arial"/>
      <family val="2"/>
    </font>
    <font>
      <b/>
      <sz val="11"/>
      <name val="Calibri"/>
      <family val="2"/>
    </font>
  </fonts>
  <fills count="6">
    <fill>
      <patternFill patternType="none"/>
    </fill>
    <fill>
      <patternFill patternType="gray125"/>
    </fill>
    <fill>
      <patternFill patternType="solid">
        <fgColor indexed="22"/>
        <bgColor indexed="0"/>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59">
    <xf numFmtId="0" fontId="0" fillId="0" borderId="0" xfId="0"/>
    <xf numFmtId="165" fontId="0" fillId="0" borderId="1" xfId="0" applyNumberFormat="1" applyFill="1" applyBorder="1" applyAlignment="1" applyProtection="1">
      <alignment horizontal="center"/>
    </xf>
    <xf numFmtId="0" fontId="0" fillId="0" borderId="0" xfId="0" applyAlignment="1"/>
    <xf numFmtId="0" fontId="4" fillId="2" borderId="7" xfId="2" applyFont="1" applyFill="1" applyBorder="1" applyAlignment="1">
      <alignment horizontal="center"/>
    </xf>
    <xf numFmtId="0" fontId="4" fillId="2" borderId="9" xfId="2" applyFont="1" applyFill="1" applyBorder="1" applyAlignment="1">
      <alignment horizontal="center"/>
    </xf>
    <xf numFmtId="0" fontId="4" fillId="0" borderId="8" xfId="2" applyFont="1" applyFill="1" applyBorder="1" applyAlignment="1"/>
    <xf numFmtId="0" fontId="4" fillId="0" borderId="8" xfId="2" applyFont="1" applyFill="1" applyBorder="1" applyAlignment="1">
      <alignment horizontal="right"/>
    </xf>
    <xf numFmtId="49" fontId="1" fillId="3" borderId="1" xfId="0" applyNumberFormat="1" applyFont="1" applyFill="1" applyBorder="1" applyAlignment="1" applyProtection="1">
      <alignment horizontal="center"/>
      <protection locked="0"/>
    </xf>
    <xf numFmtId="164" fontId="0" fillId="3" borderId="1" xfId="1" applyNumberFormat="1" applyFont="1" applyFill="1" applyBorder="1" applyProtection="1">
      <protection locked="0"/>
    </xf>
    <xf numFmtId="0" fontId="1" fillId="0" borderId="1" xfId="0" applyFont="1" applyFill="1" applyBorder="1" applyProtection="1"/>
    <xf numFmtId="0" fontId="0" fillId="0" borderId="0" xfId="0" applyFill="1" applyProtection="1"/>
    <xf numFmtId="0" fontId="0" fillId="0" borderId="0" xfId="0" applyProtection="1"/>
    <xf numFmtId="0" fontId="2" fillId="0" borderId="0" xfId="0" applyFont="1" applyFill="1" applyAlignment="1" applyProtection="1">
      <alignment horizontal="center" wrapText="1"/>
    </xf>
    <xf numFmtId="0" fontId="2" fillId="0" borderId="0" xfId="0" applyFont="1" applyFill="1" applyProtection="1"/>
    <xf numFmtId="0" fontId="1" fillId="0" borderId="6" xfId="0" applyFont="1" applyFill="1" applyBorder="1" applyAlignment="1" applyProtection="1"/>
    <xf numFmtId="0" fontId="1" fillId="0" borderId="6" xfId="0" quotePrefix="1" applyFont="1" applyFill="1" applyBorder="1" applyAlignment="1" applyProtection="1"/>
    <xf numFmtId="164" fontId="2" fillId="0" borderId="1" xfId="1" applyNumberFormat="1" applyFont="1" applyFill="1" applyBorder="1" applyProtection="1"/>
    <xf numFmtId="0" fontId="2" fillId="0" borderId="1" xfId="0" applyFont="1" applyFill="1" applyBorder="1" applyAlignment="1" applyProtection="1">
      <alignment horizontal="center"/>
    </xf>
    <xf numFmtId="0" fontId="2" fillId="0" borderId="1" xfId="0" applyFont="1" applyFill="1" applyBorder="1" applyAlignment="1" applyProtection="1">
      <alignment horizontal="center" wrapText="1"/>
    </xf>
    <xf numFmtId="164" fontId="3" fillId="0" borderId="1" xfId="1" applyNumberFormat="1" applyFont="1" applyFill="1" applyBorder="1" applyProtection="1"/>
    <xf numFmtId="0" fontId="2" fillId="0" borderId="0" xfId="0" applyFont="1" applyFill="1" applyBorder="1" applyAlignment="1" applyProtection="1">
      <alignment horizontal="left"/>
    </xf>
    <xf numFmtId="0" fontId="0" fillId="0" borderId="0" xfId="0" applyFill="1" applyBorder="1" applyAlignment="1"/>
    <xf numFmtId="164" fontId="0" fillId="0" borderId="1" xfId="1" applyNumberFormat="1" applyFont="1" applyFill="1" applyBorder="1" applyProtection="1"/>
    <xf numFmtId="0" fontId="6" fillId="0" borderId="0" xfId="0" applyFont="1" applyFill="1" applyProtection="1"/>
    <xf numFmtId="164" fontId="2" fillId="0" borderId="0" xfId="1" applyNumberFormat="1" applyFont="1" applyFill="1" applyBorder="1" applyProtection="1"/>
    <xf numFmtId="0" fontId="1" fillId="0" borderId="10" xfId="0" applyFont="1" applyFill="1" applyBorder="1" applyProtection="1"/>
    <xf numFmtId="0" fontId="0" fillId="5" borderId="12" xfId="0" applyFill="1" applyBorder="1" applyAlignment="1"/>
    <xf numFmtId="0" fontId="0" fillId="5" borderId="13" xfId="0" applyFill="1" applyBorder="1" applyAlignment="1"/>
    <xf numFmtId="0" fontId="0" fillId="5" borderId="15" xfId="0" applyFill="1" applyBorder="1" applyAlignment="1"/>
    <xf numFmtId="0" fontId="0" fillId="5" borderId="16" xfId="0" applyFill="1" applyBorder="1" applyAlignment="1"/>
    <xf numFmtId="0" fontId="0" fillId="5" borderId="0" xfId="0" applyFill="1" applyAlignment="1"/>
    <xf numFmtId="0" fontId="0" fillId="5" borderId="5" xfId="0" applyFill="1" applyBorder="1" applyAlignment="1"/>
    <xf numFmtId="0" fontId="0" fillId="5" borderId="0" xfId="0" applyFill="1" applyBorder="1" applyAlignment="1"/>
    <xf numFmtId="0" fontId="0" fillId="5" borderId="6" xfId="0" applyFill="1" applyBorder="1" applyAlignment="1"/>
    <xf numFmtId="0" fontId="0" fillId="5" borderId="14" xfId="0" applyFill="1" applyBorder="1" applyAlignment="1"/>
    <xf numFmtId="0" fontId="4" fillId="5" borderId="5" xfId="2" applyFont="1" applyFill="1" applyBorder="1" applyAlignment="1"/>
    <xf numFmtId="0" fontId="4" fillId="5" borderId="8" xfId="2" quotePrefix="1" applyFont="1" applyFill="1" applyBorder="1" applyAlignment="1"/>
    <xf numFmtId="0" fontId="4" fillId="5" borderId="8" xfId="2" applyFont="1" applyFill="1" applyBorder="1" applyAlignment="1"/>
    <xf numFmtId="0" fontId="4" fillId="5" borderId="8" xfId="2" applyFont="1" applyFill="1" applyBorder="1" applyAlignment="1">
      <alignment horizontal="right"/>
    </xf>
    <xf numFmtId="0" fontId="0" fillId="5" borderId="0" xfId="0" applyFont="1" applyFill="1" applyBorder="1" applyAlignment="1"/>
    <xf numFmtId="0" fontId="2" fillId="5" borderId="0" xfId="0" applyFont="1" applyFill="1" applyAlignment="1"/>
    <xf numFmtId="0" fontId="7" fillId="5" borderId="11" xfId="2" applyFont="1" applyFill="1" applyBorder="1" applyAlignment="1"/>
    <xf numFmtId="0" fontId="1" fillId="3" borderId="1" xfId="0"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2" xfId="0" applyFill="1" applyBorder="1" applyAlignment="1" applyProtection="1"/>
    <xf numFmtId="0" fontId="0" fillId="0" borderId="3" xfId="0" applyFill="1" applyBorder="1" applyAlignment="1" applyProtection="1"/>
    <xf numFmtId="0" fontId="0" fillId="0" borderId="4" xfId="0" applyFill="1" applyBorder="1" applyAlignment="1" applyProtection="1"/>
    <xf numFmtId="0" fontId="2" fillId="0" borderId="0" xfId="0" applyFont="1" applyFill="1" applyAlignment="1" applyProtection="1">
      <alignment horizontal="center"/>
    </xf>
    <xf numFmtId="0" fontId="1" fillId="0" borderId="5" xfId="0" applyFont="1" applyFill="1" applyBorder="1" applyAlignment="1" applyProtection="1"/>
    <xf numFmtId="0" fontId="1" fillId="0" borderId="0" xfId="0" applyFont="1" applyFill="1" applyBorder="1" applyAlignment="1" applyProtection="1"/>
    <xf numFmtId="0" fontId="1" fillId="3" borderId="10" xfId="0" applyFont="1" applyFill="1" applyBorder="1" applyAlignment="1" applyProtection="1">
      <alignment horizontal="left"/>
      <protection locked="0"/>
    </xf>
    <xf numFmtId="0" fontId="0" fillId="3" borderId="10" xfId="0" applyFill="1" applyBorder="1" applyAlignment="1" applyProtection="1">
      <alignment horizontal="left"/>
      <protection locked="0"/>
    </xf>
    <xf numFmtId="0" fontId="2" fillId="4" borderId="2" xfId="0" applyFont="1" applyFill="1" applyBorder="1" applyAlignment="1" applyProtection="1">
      <alignment horizontal="center" wrapText="1"/>
    </xf>
    <xf numFmtId="0" fontId="2" fillId="4" borderId="3" xfId="0" applyFont="1" applyFill="1" applyBorder="1" applyAlignment="1" applyProtection="1">
      <alignment horizontal="center" wrapText="1"/>
    </xf>
    <xf numFmtId="0" fontId="2" fillId="4" borderId="4" xfId="0" applyFont="1" applyFill="1" applyBorder="1" applyAlignment="1" applyProtection="1">
      <alignment horizontal="center" wrapText="1"/>
    </xf>
    <xf numFmtId="0" fontId="2" fillId="0" borderId="5"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2" fillId="0" borderId="1" xfId="0" applyFont="1" applyFill="1" applyBorder="1" applyAlignment="1" applyProtection="1">
      <alignment horizontal="center"/>
    </xf>
  </cellXfs>
  <cellStyles count="3">
    <cellStyle name="Comma" xfId="1" builtinId="3"/>
    <cellStyle name="Normal" xfId="0" builtinId="0"/>
    <cellStyle name="Normal_Fund Code List_1" xfId="2"/>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pageSetUpPr fitToPage="1"/>
  </sheetPr>
  <dimension ref="A1:I34"/>
  <sheetViews>
    <sheetView tabSelected="1" zoomScaleNormal="100" workbookViewId="0">
      <selection activeCell="B1" sqref="B1:E1"/>
    </sheetView>
  </sheetViews>
  <sheetFormatPr defaultRowHeight="12.75" x14ac:dyDescent="0.2"/>
  <cols>
    <col min="1" max="1" width="12.85546875" style="11" bestFit="1" customWidth="1"/>
    <col min="2" max="4" width="9.140625" style="11"/>
    <col min="5" max="5" width="11" style="11" customWidth="1"/>
    <col min="6" max="6" width="19.28515625" style="11" bestFit="1" customWidth="1"/>
    <col min="7" max="7" width="16.85546875" style="11" bestFit="1" customWidth="1"/>
    <col min="8" max="8" width="14.7109375" style="11" bestFit="1" customWidth="1"/>
    <col min="9" max="16384" width="9.140625" style="11"/>
  </cols>
  <sheetData>
    <row r="1" spans="1:9" ht="13.5" thickBot="1" x14ac:dyDescent="0.25">
      <c r="A1" s="9" t="s">
        <v>0</v>
      </c>
      <c r="B1" s="42"/>
      <c r="C1" s="43"/>
      <c r="D1" s="43"/>
      <c r="E1" s="43"/>
      <c r="F1" s="10"/>
      <c r="G1" s="10"/>
      <c r="H1" s="10"/>
      <c r="I1" s="10"/>
    </row>
    <row r="2" spans="1:9" ht="13.5" thickBot="1" x14ac:dyDescent="0.25">
      <c r="A2" s="9" t="s">
        <v>1</v>
      </c>
      <c r="B2" s="42"/>
      <c r="C2" s="43"/>
      <c r="D2" s="43"/>
      <c r="E2" s="43"/>
      <c r="F2" s="10"/>
      <c r="G2" s="10"/>
      <c r="H2" s="10"/>
      <c r="I2" s="10"/>
    </row>
    <row r="3" spans="1:9" ht="13.5" thickBot="1" x14ac:dyDescent="0.25">
      <c r="A3" s="25" t="s">
        <v>449</v>
      </c>
      <c r="B3" s="50"/>
      <c r="C3" s="51"/>
      <c r="D3" s="51"/>
      <c r="E3" s="51"/>
      <c r="F3" s="10"/>
      <c r="G3" s="10"/>
      <c r="H3" s="10"/>
      <c r="I3" s="10"/>
    </row>
    <row r="4" spans="1:9" ht="99.95" customHeight="1" thickBot="1" x14ac:dyDescent="0.25">
      <c r="A4" s="52" t="s">
        <v>455</v>
      </c>
      <c r="B4" s="53"/>
      <c r="C4" s="53"/>
      <c r="D4" s="53"/>
      <c r="E4" s="53"/>
      <c r="F4" s="53"/>
      <c r="G4" s="53"/>
      <c r="H4" s="54"/>
      <c r="I4" s="10"/>
    </row>
    <row r="5" spans="1:9" ht="26.25" thickBot="1" x14ac:dyDescent="0.25">
      <c r="A5" s="47" t="s">
        <v>430</v>
      </c>
      <c r="B5" s="47"/>
      <c r="C5" s="47"/>
      <c r="D5" s="47"/>
      <c r="E5" s="47"/>
      <c r="F5" s="12" t="s">
        <v>437</v>
      </c>
      <c r="G5" s="12" t="s">
        <v>431</v>
      </c>
      <c r="H5" s="13" t="s">
        <v>432</v>
      </c>
      <c r="I5" s="10"/>
    </row>
    <row r="6" spans="1:9" ht="13.5" thickBot="1" x14ac:dyDescent="0.25">
      <c r="A6" s="48" t="s">
        <v>433</v>
      </c>
      <c r="B6" s="49"/>
      <c r="C6" s="49"/>
      <c r="D6" s="49"/>
      <c r="E6" s="49"/>
      <c r="F6" s="2" t="s">
        <v>439</v>
      </c>
      <c r="G6" s="8"/>
      <c r="H6" s="22"/>
      <c r="I6" s="10"/>
    </row>
    <row r="7" spans="1:9" ht="13.5" thickBot="1" x14ac:dyDescent="0.25">
      <c r="A7" s="48" t="s">
        <v>434</v>
      </c>
      <c r="B7" s="49"/>
      <c r="C7" s="49"/>
      <c r="D7" s="49"/>
      <c r="E7" s="49"/>
      <c r="F7" s="2" t="s">
        <v>440</v>
      </c>
      <c r="G7" s="8"/>
      <c r="H7" s="22"/>
      <c r="I7" s="10"/>
    </row>
    <row r="8" spans="1:9" ht="13.5" thickBot="1" x14ac:dyDescent="0.25">
      <c r="A8" s="48" t="s">
        <v>452</v>
      </c>
      <c r="B8" s="49"/>
      <c r="C8" s="49"/>
      <c r="D8" s="49"/>
      <c r="E8" s="49"/>
      <c r="F8" s="21" t="s">
        <v>451</v>
      </c>
      <c r="G8" s="8"/>
      <c r="H8" s="22"/>
      <c r="I8" s="10"/>
    </row>
    <row r="9" spans="1:9" ht="13.5" thickBot="1" x14ac:dyDescent="0.25">
      <c r="A9" s="48" t="s">
        <v>435</v>
      </c>
      <c r="B9" s="49"/>
      <c r="C9" s="49"/>
      <c r="D9" s="49"/>
      <c r="E9" s="49"/>
      <c r="F9" s="21" t="s">
        <v>443</v>
      </c>
      <c r="G9" s="8"/>
      <c r="H9" s="22"/>
      <c r="I9" s="10"/>
    </row>
    <row r="10" spans="1:9" ht="13.5" thickBot="1" x14ac:dyDescent="0.25">
      <c r="A10" s="48" t="s">
        <v>436</v>
      </c>
      <c r="B10" s="49"/>
      <c r="C10" s="49"/>
      <c r="D10" s="49"/>
      <c r="E10" s="49"/>
      <c r="F10" s="21" t="s">
        <v>444</v>
      </c>
      <c r="G10" s="8"/>
      <c r="H10" s="22"/>
      <c r="I10" s="10"/>
    </row>
    <row r="11" spans="1:9" ht="13.5" thickBot="1" x14ac:dyDescent="0.25">
      <c r="A11" s="48" t="s">
        <v>447</v>
      </c>
      <c r="B11" s="49"/>
      <c r="C11" s="49"/>
      <c r="D11" s="49"/>
      <c r="E11" s="49"/>
      <c r="F11" s="14"/>
      <c r="G11" s="8"/>
      <c r="H11" s="22"/>
      <c r="I11" s="10"/>
    </row>
    <row r="12" spans="1:9" ht="13.5" thickBot="1" x14ac:dyDescent="0.25">
      <c r="A12" s="55" t="s">
        <v>2</v>
      </c>
      <c r="B12" s="56"/>
      <c r="C12" s="56"/>
      <c r="D12" s="56"/>
      <c r="E12" s="56"/>
      <c r="F12" s="57"/>
      <c r="G12" s="16">
        <f>SUM(G6:G11)</f>
        <v>0</v>
      </c>
      <c r="H12" s="16">
        <f>SUM(H6:H11)</f>
        <v>0</v>
      </c>
    </row>
    <row r="13" spans="1:9" x14ac:dyDescent="0.2">
      <c r="A13" s="20"/>
      <c r="B13" s="20"/>
      <c r="C13" s="20"/>
      <c r="D13" s="20"/>
      <c r="E13" s="20"/>
      <c r="F13" s="20"/>
      <c r="G13" s="24"/>
      <c r="H13" s="24"/>
    </row>
    <row r="14" spans="1:9" x14ac:dyDescent="0.2">
      <c r="A14" s="23" t="s">
        <v>448</v>
      </c>
      <c r="B14" s="10"/>
      <c r="C14" s="10"/>
      <c r="D14" s="10"/>
      <c r="E14" s="10"/>
      <c r="F14" s="10"/>
      <c r="G14" s="10"/>
      <c r="H14" s="10"/>
      <c r="I14" s="10"/>
    </row>
    <row r="15" spans="1:9" ht="13.5" thickBot="1" x14ac:dyDescent="0.25">
      <c r="A15" s="10"/>
      <c r="B15" s="10"/>
      <c r="C15" s="10"/>
      <c r="D15" s="10"/>
      <c r="E15" s="10"/>
      <c r="F15" s="10"/>
      <c r="G15" s="10"/>
      <c r="H15" s="10"/>
      <c r="I15" s="10"/>
    </row>
    <row r="16" spans="1:9" ht="39" thickBot="1" x14ac:dyDescent="0.25">
      <c r="A16" s="17" t="s">
        <v>3</v>
      </c>
      <c r="B16" s="58" t="s">
        <v>4</v>
      </c>
      <c r="C16" s="58"/>
      <c r="D16" s="58"/>
      <c r="E16" s="58"/>
      <c r="F16" s="18" t="s">
        <v>437</v>
      </c>
      <c r="G16" s="18" t="s">
        <v>427</v>
      </c>
      <c r="H16" s="18" t="s">
        <v>5</v>
      </c>
      <c r="I16" s="10"/>
    </row>
    <row r="17" spans="1:9" ht="15.75" thickBot="1" x14ac:dyDescent="0.3">
      <c r="A17" s="7"/>
      <c r="B17" s="44" t="str">
        <f>IFERROR(IF(MID(A17,3,1) = "8", "Debt Funds should not be listed", VLOOKUP($A17,'Fund Code List'!$B$2:$D$204,3,FALSE)),"")</f>
        <v/>
      </c>
      <c r="C17" s="45"/>
      <c r="D17" s="45"/>
      <c r="E17" s="46"/>
      <c r="F17" s="1" t="str">
        <f>IFERROR(IF(MID(A17,3,1) = "8", "NA",VLOOKUP($A17,'Fund Code List'!$B$2:$D$204,2,FALSE)),"")</f>
        <v/>
      </c>
      <c r="G17" s="8"/>
      <c r="H17" s="19" t="str">
        <f>IFERROR(VLOOKUP(F17,$F$6:$G$10,2,FALSE)*G17/SUMIF($F$17:$F$32,F17,$G$17:$G$32),"")</f>
        <v/>
      </c>
      <c r="I17" s="10"/>
    </row>
    <row r="18" spans="1:9" ht="15.75" thickBot="1" x14ac:dyDescent="0.3">
      <c r="A18" s="7"/>
      <c r="B18" s="44" t="str">
        <f>IFERROR(IF(MID(A18,3,1) = "8", "Debt Funds should not be listed", VLOOKUP($A18,'Fund Code List'!$B$2:$D$204,3,FALSE)),"")</f>
        <v/>
      </c>
      <c r="C18" s="45"/>
      <c r="D18" s="45"/>
      <c r="E18" s="46"/>
      <c r="F18" s="1" t="str">
        <f>IFERROR(IF(MID(A18,3,1) = "8", "NA",VLOOKUP($A18,'Fund Code List'!$B$2:$D$204,2,FALSE)),"")</f>
        <v/>
      </c>
      <c r="G18" s="8"/>
      <c r="H18" s="19" t="str">
        <f t="shared" ref="H18:H32" si="0">IFERROR(VLOOKUP(F18,$F$6:$G$10,2,FALSE)*G18/SUMIF($F$17:$F$32,F18,$G$17:$G$32),"")</f>
        <v/>
      </c>
      <c r="I18" s="10"/>
    </row>
    <row r="19" spans="1:9" ht="15.75" thickBot="1" x14ac:dyDescent="0.3">
      <c r="A19" s="7"/>
      <c r="B19" s="44" t="str">
        <f>IFERROR(IF(MID(A19,3,1) = "8", "Debt Funds should not be listed", VLOOKUP($A19,'Fund Code List'!$B$2:$D$204,3,FALSE)),"")</f>
        <v/>
      </c>
      <c r="C19" s="45"/>
      <c r="D19" s="45"/>
      <c r="E19" s="46"/>
      <c r="F19" s="1" t="str">
        <f>IFERROR(IF(MID(A19,3,1) = "8", "NA",VLOOKUP($A19,'Fund Code List'!$B$2:$D$204,2,FALSE)),"")</f>
        <v/>
      </c>
      <c r="G19" s="8"/>
      <c r="H19" s="19" t="str">
        <f t="shared" si="0"/>
        <v/>
      </c>
      <c r="I19" s="10"/>
    </row>
    <row r="20" spans="1:9" ht="15.75" thickBot="1" x14ac:dyDescent="0.3">
      <c r="A20" s="7"/>
      <c r="B20" s="44" t="str">
        <f>IFERROR(IF(MID(A20,3,1) = "8", "Debt Funds should not be listed", VLOOKUP($A20,'Fund Code List'!$B$2:$D$204,3,FALSE)),"")</f>
        <v/>
      </c>
      <c r="C20" s="45"/>
      <c r="D20" s="45"/>
      <c r="E20" s="46"/>
      <c r="F20" s="1" t="str">
        <f>IFERROR(IF(MID(A20,3,1) = "8", "NA",VLOOKUP($A20,'Fund Code List'!$B$2:$D$204,2,FALSE)),"")</f>
        <v/>
      </c>
      <c r="G20" s="8"/>
      <c r="H20" s="19" t="str">
        <f t="shared" si="0"/>
        <v/>
      </c>
      <c r="I20" s="10"/>
    </row>
    <row r="21" spans="1:9" ht="15.75" thickBot="1" x14ac:dyDescent="0.3">
      <c r="A21" s="7"/>
      <c r="B21" s="44" t="str">
        <f>IFERROR(IF(MID(A21,3,1) = "8", "Debt Funds should not be listed", VLOOKUP($A21,'Fund Code List'!$B$2:$D$204,3,FALSE)),"")</f>
        <v/>
      </c>
      <c r="C21" s="45"/>
      <c r="D21" s="45"/>
      <c r="E21" s="46"/>
      <c r="F21" s="1" t="str">
        <f>IFERROR(IF(MID(A21,3,1) = "8", "NA",VLOOKUP($A21,'Fund Code List'!$B$2:$D$204,2,FALSE)),"")</f>
        <v/>
      </c>
      <c r="G21" s="8"/>
      <c r="H21" s="19" t="str">
        <f t="shared" si="0"/>
        <v/>
      </c>
      <c r="I21" s="10"/>
    </row>
    <row r="22" spans="1:9" ht="15.75" thickBot="1" x14ac:dyDescent="0.3">
      <c r="A22" s="7"/>
      <c r="B22" s="44" t="str">
        <f>IFERROR(IF(MID(A22,3,1) = "8", "Debt Funds should not be listed", VLOOKUP($A22,'Fund Code List'!$B$2:$D$204,3,FALSE)),"")</f>
        <v/>
      </c>
      <c r="C22" s="45"/>
      <c r="D22" s="45"/>
      <c r="E22" s="46"/>
      <c r="F22" s="1" t="str">
        <f>IFERROR(IF(MID(A22,3,1) = "8", "NA",VLOOKUP($A22,'Fund Code List'!$B$2:$D$204,2,FALSE)),"")</f>
        <v/>
      </c>
      <c r="G22" s="8"/>
      <c r="H22" s="19" t="str">
        <f t="shared" si="0"/>
        <v/>
      </c>
      <c r="I22" s="10"/>
    </row>
    <row r="23" spans="1:9" ht="15.75" thickBot="1" x14ac:dyDescent="0.3">
      <c r="A23" s="7"/>
      <c r="B23" s="44" t="str">
        <f>IFERROR(IF(MID(A23,3,1) = "8", "Debt Funds should not be listed", VLOOKUP($A23,'Fund Code List'!$B$2:$D$204,3,FALSE)),"")</f>
        <v/>
      </c>
      <c r="C23" s="45"/>
      <c r="D23" s="45"/>
      <c r="E23" s="46"/>
      <c r="F23" s="1" t="str">
        <f>IFERROR(IF(MID(A23,3,1) = "8", "NA",VLOOKUP($A23,'Fund Code List'!$B$2:$D$204,2,FALSE)),"")</f>
        <v/>
      </c>
      <c r="G23" s="8"/>
      <c r="H23" s="19" t="str">
        <f t="shared" si="0"/>
        <v/>
      </c>
      <c r="I23" s="10"/>
    </row>
    <row r="24" spans="1:9" ht="15.75" thickBot="1" x14ac:dyDescent="0.3">
      <c r="A24" s="7"/>
      <c r="B24" s="44" t="str">
        <f>IFERROR(IF(MID(A24,3,1) = "8", "Debt Funds should not be listed", VLOOKUP($A24,'Fund Code List'!$B$2:$D$204,3,FALSE)),"")</f>
        <v/>
      </c>
      <c r="C24" s="45"/>
      <c r="D24" s="45"/>
      <c r="E24" s="46"/>
      <c r="F24" s="1" t="str">
        <f>IFERROR(IF(MID(A24,3,1) = "8", "NA",VLOOKUP($A24,'Fund Code List'!$B$2:$D$204,2,FALSE)),"")</f>
        <v/>
      </c>
      <c r="G24" s="8"/>
      <c r="H24" s="19" t="str">
        <f t="shared" si="0"/>
        <v/>
      </c>
      <c r="I24" s="10"/>
    </row>
    <row r="25" spans="1:9" ht="15.75" thickBot="1" x14ac:dyDescent="0.3">
      <c r="A25" s="7"/>
      <c r="B25" s="44" t="str">
        <f>IFERROR(IF(MID(A25,3,1) = "8", "Debt Funds should not be listed", VLOOKUP($A25,'Fund Code List'!$B$2:$D$204,3,FALSE)),"")</f>
        <v/>
      </c>
      <c r="C25" s="45"/>
      <c r="D25" s="45"/>
      <c r="E25" s="46"/>
      <c r="F25" s="1" t="str">
        <f>IFERROR(IF(MID(A25,3,1) = "8", "NA",VLOOKUP($A25,'Fund Code List'!$B$2:$D$204,2,FALSE)),"")</f>
        <v/>
      </c>
      <c r="G25" s="8"/>
      <c r="H25" s="19" t="str">
        <f t="shared" si="0"/>
        <v/>
      </c>
      <c r="I25" s="10"/>
    </row>
    <row r="26" spans="1:9" ht="15.75" thickBot="1" x14ac:dyDescent="0.3">
      <c r="A26" s="7"/>
      <c r="B26" s="44" t="str">
        <f>IFERROR(IF(MID(A26,3,1) = "8", "Debt Funds should not be listed", VLOOKUP($A26,'Fund Code List'!$B$2:$D$204,3,FALSE)),"")</f>
        <v/>
      </c>
      <c r="C26" s="45"/>
      <c r="D26" s="45"/>
      <c r="E26" s="46"/>
      <c r="F26" s="1" t="str">
        <f>IFERROR(IF(MID(A26,3,1) = "8", "NA",VLOOKUP($A26,'Fund Code List'!$B$2:$D$204,2,FALSE)),"")</f>
        <v/>
      </c>
      <c r="G26" s="8"/>
      <c r="H26" s="19" t="str">
        <f t="shared" si="0"/>
        <v/>
      </c>
      <c r="I26" s="10"/>
    </row>
    <row r="27" spans="1:9" ht="15.75" thickBot="1" x14ac:dyDescent="0.3">
      <c r="A27" s="7"/>
      <c r="B27" s="44" t="str">
        <f>IFERROR(IF(MID(A27,3,1) = "8", "Debt Funds should not be listed", VLOOKUP($A27,'Fund Code List'!$B$2:$D$204,3,FALSE)),"")</f>
        <v/>
      </c>
      <c r="C27" s="45"/>
      <c r="D27" s="45"/>
      <c r="E27" s="46"/>
      <c r="F27" s="1" t="str">
        <f>IFERROR(IF(MID(A27,3,1) = "8", "NA",VLOOKUP($A27,'Fund Code List'!$B$2:$D$204,2,FALSE)),"")</f>
        <v/>
      </c>
      <c r="G27" s="8"/>
      <c r="H27" s="19" t="str">
        <f t="shared" si="0"/>
        <v/>
      </c>
      <c r="I27" s="10"/>
    </row>
    <row r="28" spans="1:9" ht="15.75" thickBot="1" x14ac:dyDescent="0.3">
      <c r="A28" s="7"/>
      <c r="B28" s="44" t="str">
        <f>IFERROR(IF(MID(A28,3,1) = "8", "Debt Funds should not be listed", VLOOKUP($A28,'Fund Code List'!$B$2:$D$204,3,FALSE)),"")</f>
        <v/>
      </c>
      <c r="C28" s="45"/>
      <c r="D28" s="45"/>
      <c r="E28" s="46"/>
      <c r="F28" s="1" t="str">
        <f>IFERROR(IF(MID(A28,3,1) = "8", "NA",VLOOKUP($A28,'Fund Code List'!$B$2:$D$204,2,FALSE)),"")</f>
        <v/>
      </c>
      <c r="G28" s="8"/>
      <c r="H28" s="19" t="str">
        <f t="shared" si="0"/>
        <v/>
      </c>
      <c r="I28" s="10"/>
    </row>
    <row r="29" spans="1:9" ht="15.75" thickBot="1" x14ac:dyDescent="0.3">
      <c r="A29" s="7"/>
      <c r="B29" s="44" t="str">
        <f>IFERROR(IF(MID(A29,3,1) = "8", "Debt Funds should not be listed", VLOOKUP($A29,'Fund Code List'!$B$2:$D$204,3,FALSE)),"")</f>
        <v/>
      </c>
      <c r="C29" s="45"/>
      <c r="D29" s="45"/>
      <c r="E29" s="46"/>
      <c r="F29" s="1" t="str">
        <f>IFERROR(IF(MID(A29,3,1) = "8", "NA",VLOOKUP($A29,'Fund Code List'!$B$2:$D$204,2,FALSE)),"")</f>
        <v/>
      </c>
      <c r="G29" s="8"/>
      <c r="H29" s="19" t="str">
        <f t="shared" si="0"/>
        <v/>
      </c>
      <c r="I29" s="10"/>
    </row>
    <row r="30" spans="1:9" ht="15.75" thickBot="1" x14ac:dyDescent="0.3">
      <c r="A30" s="7"/>
      <c r="B30" s="44" t="str">
        <f>IFERROR(IF(MID(A30,3,1) = "8", "Debt Funds should not be listed", VLOOKUP($A30,'Fund Code List'!$B$2:$D$204,3,FALSE)),"")</f>
        <v/>
      </c>
      <c r="C30" s="45"/>
      <c r="D30" s="45"/>
      <c r="E30" s="46"/>
      <c r="F30" s="1" t="str">
        <f>IFERROR(IF(MID(A30,3,1) = "8", "NA",VLOOKUP($A30,'Fund Code List'!$B$2:$D$204,2,FALSE)),"")</f>
        <v/>
      </c>
      <c r="G30" s="8"/>
      <c r="H30" s="19" t="str">
        <f t="shared" si="0"/>
        <v/>
      </c>
      <c r="I30" s="10"/>
    </row>
    <row r="31" spans="1:9" ht="15.75" thickBot="1" x14ac:dyDescent="0.3">
      <c r="A31" s="7"/>
      <c r="B31" s="44" t="str">
        <f>IFERROR(IF(MID(A31,3,1) = "8", "Debt Funds should not be listed", VLOOKUP($A31,'Fund Code List'!$B$2:$D$204,3,FALSE)),"")</f>
        <v/>
      </c>
      <c r="C31" s="45"/>
      <c r="D31" s="45"/>
      <c r="E31" s="46"/>
      <c r="F31" s="1" t="str">
        <f>IFERROR(IF(MID(A31,3,1) = "8", "NA",VLOOKUP($A31,'Fund Code List'!$B$2:$D$204,2,FALSE)),"")</f>
        <v/>
      </c>
      <c r="G31" s="8"/>
      <c r="H31" s="19" t="str">
        <f t="shared" si="0"/>
        <v/>
      </c>
      <c r="I31" s="10"/>
    </row>
    <row r="32" spans="1:9" ht="15.75" thickBot="1" x14ac:dyDescent="0.3">
      <c r="A32" s="7"/>
      <c r="B32" s="44" t="str">
        <f>IFERROR(IF(MID(A32,3,1) = "8", "Debt Funds should not be listed", VLOOKUP($A32,'Fund Code List'!$B$2:$D$204,3,FALSE)),"")</f>
        <v/>
      </c>
      <c r="C32" s="45"/>
      <c r="D32" s="45"/>
      <c r="E32" s="46"/>
      <c r="F32" s="1" t="str">
        <f>IFERROR(IF(MID(A32,3,1) = "8", "NA",VLOOKUP($A32,'Fund Code List'!$B$2:$D$204,2,FALSE)),"")</f>
        <v/>
      </c>
      <c r="G32" s="8"/>
      <c r="H32" s="19" t="str">
        <f t="shared" si="0"/>
        <v/>
      </c>
      <c r="I32" s="10"/>
    </row>
    <row r="33" spans="1:9" x14ac:dyDescent="0.2">
      <c r="A33" s="10"/>
      <c r="B33" s="10"/>
      <c r="C33" s="10"/>
      <c r="D33" s="10"/>
      <c r="E33" s="10"/>
      <c r="F33" s="10"/>
      <c r="G33" s="10"/>
      <c r="H33" s="10"/>
      <c r="I33" s="10"/>
    </row>
    <row r="34" spans="1:9" x14ac:dyDescent="0.2">
      <c r="A34" s="10"/>
      <c r="B34" s="10"/>
      <c r="C34" s="10"/>
      <c r="D34" s="10"/>
      <c r="E34" s="10"/>
      <c r="F34" s="10"/>
      <c r="G34" s="10"/>
      <c r="H34" s="10"/>
      <c r="I34" s="10"/>
    </row>
  </sheetData>
  <sheetProtection algorithmName="SHA-512" hashValue="nrZlXUNuqqVYEFNvcl8qxL3o21K4gT43eumBwLkm6oZbx0NbfwjzyoUC2QYgD51v1KYNDekXA8yB4GWPNIC9hg==" saltValue="xMZ2CrrUTwEPO5rk3l/FwA==" spinCount="100000" sheet="1" objects="1" scenarios="1" selectLockedCells="1"/>
  <mergeCells count="29">
    <mergeCell ref="B30:E30"/>
    <mergeCell ref="B31:E31"/>
    <mergeCell ref="B32:E32"/>
    <mergeCell ref="A10:E10"/>
    <mergeCell ref="A11:E11"/>
    <mergeCell ref="A12:F12"/>
    <mergeCell ref="B27:E27"/>
    <mergeCell ref="B21:E21"/>
    <mergeCell ref="B22:E22"/>
    <mergeCell ref="B23:E23"/>
    <mergeCell ref="B24:E24"/>
    <mergeCell ref="B25:E25"/>
    <mergeCell ref="B26:E26"/>
    <mergeCell ref="B16:E16"/>
    <mergeCell ref="B17:E17"/>
    <mergeCell ref="B18:E18"/>
    <mergeCell ref="B1:E1"/>
    <mergeCell ref="B2:E2"/>
    <mergeCell ref="B28:E28"/>
    <mergeCell ref="B29:E29"/>
    <mergeCell ref="A5:E5"/>
    <mergeCell ref="B19:E19"/>
    <mergeCell ref="B20:E20"/>
    <mergeCell ref="A6:E6"/>
    <mergeCell ref="A7:E7"/>
    <mergeCell ref="A8:E8"/>
    <mergeCell ref="A9:E9"/>
    <mergeCell ref="B3:E3"/>
    <mergeCell ref="A4:H4"/>
  </mergeCells>
  <conditionalFormatting sqref="A17">
    <cfRule type="cellIs" dxfId="2" priority="5" stopIfTrue="1" operator="equal">
      <formula>0</formula>
    </cfRule>
  </conditionalFormatting>
  <conditionalFormatting sqref="A18:A32">
    <cfRule type="cellIs" dxfId="1" priority="4" stopIfTrue="1" operator="equal">
      <formula>0</formula>
    </cfRule>
  </conditionalFormatting>
  <conditionalFormatting sqref="F17:F32">
    <cfRule type="cellIs" dxfId="0" priority="3" stopIfTrue="1" operator="equal">
      <formula>0</formula>
    </cfRule>
  </conditionalFormatting>
  <dataValidations xWindow="775" yWindow="237" count="4">
    <dataValidation type="textLength" operator="equal" allowBlank="1" showInputMessage="1" showErrorMessage="1" errorTitle="Invalid fund code" error="The fund code must be exactly four digits." promptTitle="Please enter your fund code" prompt="Enter the DLGF fund code in this box.  The fund code must be exactly four digits.  General Fund, for instance, should be entered as:  0101" sqref="A17:A32">
      <formula1>4</formula1>
    </dataValidation>
    <dataValidation errorStyle="information" allowBlank="1" prompt="If a taxing units levies different amounts in different taxing districts, it may want to complete this workbook once each for each taxing district." sqref="B1:E2"/>
    <dataValidation type="list" errorStyle="information" allowBlank="1" prompt="If a taxing units levies different amounts in different taxing districts, it may want to complete this workbook once each for each taxing district." sqref="B3:E3">
      <formula1>"County, Township, City/Town, School, Library, Special District"</formula1>
    </dataValidation>
    <dataValidation type="whole" operator="greaterThanOrEqual" allowBlank="1" showInputMessage="1" showErrorMessage="1" prompt="The Tax Cap Credit figure should be a whole number greater than or equal to 0.  If a taxing unit does not levy on a given type of fund, no amount needs to be entered." sqref="G6:G11 G13">
      <formula1>0</formula1>
    </dataValidation>
  </dataValidations>
  <pageMargins left="0.25" right="0.25"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04"/>
  <sheetViews>
    <sheetView workbookViewId="0">
      <pane ySplit="1" topLeftCell="A2" activePane="bottomLeft" state="frozen"/>
      <selection pane="bottomLeft" activeCell="O23" sqref="O23"/>
    </sheetView>
  </sheetViews>
  <sheetFormatPr defaultRowHeight="12.75" x14ac:dyDescent="0.2"/>
  <cols>
    <col min="1" max="1" width="7.85546875" style="2" bestFit="1" customWidth="1"/>
    <col min="2" max="2" width="9.42578125" style="2" bestFit="1" customWidth="1"/>
    <col min="3" max="3" width="26" style="2" bestFit="1" customWidth="1"/>
    <col min="4" max="4" width="19.5703125" style="2" bestFit="1" customWidth="1"/>
    <col min="5" max="5" width="9.28515625" style="2" bestFit="1" customWidth="1"/>
    <col min="6" max="6" width="6.28515625" style="2" bestFit="1" customWidth="1"/>
    <col min="7" max="10" width="9.140625" style="2"/>
    <col min="11" max="11" width="2.28515625" style="2" customWidth="1"/>
    <col min="12" max="12" width="21.42578125" style="2" bestFit="1" customWidth="1"/>
    <col min="13" max="14" width="9.140625" style="2"/>
    <col min="15" max="15" width="19.28515625" style="2" bestFit="1" customWidth="1"/>
    <col min="16" max="16" width="19.5703125" style="2" bestFit="1" customWidth="1"/>
    <col min="17" max="16384" width="9.140625" style="2"/>
  </cols>
  <sheetData>
    <row r="1" spans="1:18" ht="39.75" thickBot="1" x14ac:dyDescent="0.3">
      <c r="A1" s="3" t="s">
        <v>6</v>
      </c>
      <c r="B1" s="3" t="s">
        <v>7</v>
      </c>
      <c r="C1" s="3" t="s">
        <v>446</v>
      </c>
      <c r="D1" s="3" t="s">
        <v>8</v>
      </c>
      <c r="E1" s="3" t="s">
        <v>429</v>
      </c>
      <c r="F1" s="4" t="s">
        <v>428</v>
      </c>
      <c r="H1" s="12" t="s">
        <v>437</v>
      </c>
      <c r="I1" s="2" t="s">
        <v>438</v>
      </c>
    </row>
    <row r="2" spans="1:18" ht="15" x14ac:dyDescent="0.25">
      <c r="A2" s="5" t="s">
        <v>9</v>
      </c>
      <c r="B2" s="5" t="s">
        <v>10</v>
      </c>
      <c r="C2" s="5" t="s">
        <v>440</v>
      </c>
      <c r="D2" s="5" t="s">
        <v>12</v>
      </c>
      <c r="E2" s="6">
        <v>1</v>
      </c>
      <c r="F2" s="2">
        <f>COUNTIF($B$2:$B$204,B2)</f>
        <v>1</v>
      </c>
      <c r="H2" s="14" t="s">
        <v>19</v>
      </c>
      <c r="I2" s="2" t="s">
        <v>439</v>
      </c>
      <c r="L2" s="41" t="s">
        <v>456</v>
      </c>
      <c r="M2" s="26" t="s">
        <v>9</v>
      </c>
      <c r="N2" s="26" t="s">
        <v>320</v>
      </c>
      <c r="O2" s="26" t="s">
        <v>442</v>
      </c>
      <c r="P2" s="26" t="s">
        <v>322</v>
      </c>
      <c r="Q2" s="26">
        <v>336</v>
      </c>
      <c r="R2" s="27">
        <v>1</v>
      </c>
    </row>
    <row r="3" spans="1:18" ht="15" x14ac:dyDescent="0.25">
      <c r="A3" s="5" t="s">
        <v>9</v>
      </c>
      <c r="B3" s="5" t="s">
        <v>13</v>
      </c>
      <c r="C3" s="5" t="s">
        <v>440</v>
      </c>
      <c r="D3" s="5" t="s">
        <v>14</v>
      </c>
      <c r="E3" s="6">
        <v>4</v>
      </c>
      <c r="F3" s="2">
        <f t="shared" ref="F3:F66" si="0">COUNTIF($B$2:$B$204,B3)</f>
        <v>1</v>
      </c>
      <c r="H3" s="15" t="s">
        <v>11</v>
      </c>
      <c r="I3" s="2" t="s">
        <v>440</v>
      </c>
      <c r="L3" s="35"/>
      <c r="M3" s="32" t="s">
        <v>9</v>
      </c>
      <c r="N3" s="32" t="s">
        <v>323</v>
      </c>
      <c r="O3" s="32" t="s">
        <v>441</v>
      </c>
      <c r="P3" s="32" t="s">
        <v>324</v>
      </c>
      <c r="Q3" s="32">
        <v>334</v>
      </c>
      <c r="R3" s="33">
        <v>1</v>
      </c>
    </row>
    <row r="4" spans="1:18" ht="15" x14ac:dyDescent="0.25">
      <c r="A4" s="5" t="s">
        <v>9</v>
      </c>
      <c r="B4" s="5" t="s">
        <v>15</v>
      </c>
      <c r="C4" s="5" t="s">
        <v>440</v>
      </c>
      <c r="D4" s="5" t="s">
        <v>16</v>
      </c>
      <c r="E4" s="6">
        <v>37</v>
      </c>
      <c r="F4" s="2">
        <f t="shared" si="0"/>
        <v>1</v>
      </c>
      <c r="H4" s="14" t="s">
        <v>325</v>
      </c>
      <c r="I4" s="21" t="s">
        <v>441</v>
      </c>
      <c r="L4" s="31"/>
      <c r="M4" s="32" t="s">
        <v>9</v>
      </c>
      <c r="N4" s="32" t="s">
        <v>92</v>
      </c>
      <c r="O4" s="32" t="s">
        <v>440</v>
      </c>
      <c r="P4" s="32" t="s">
        <v>93</v>
      </c>
      <c r="Q4" s="32">
        <v>3</v>
      </c>
      <c r="R4" s="33">
        <v>1</v>
      </c>
    </row>
    <row r="5" spans="1:18" ht="15" x14ac:dyDescent="0.25">
      <c r="A5" s="5" t="s">
        <v>9</v>
      </c>
      <c r="B5" s="5" t="s">
        <v>17</v>
      </c>
      <c r="C5" s="5" t="s">
        <v>440</v>
      </c>
      <c r="D5" s="5" t="s">
        <v>18</v>
      </c>
      <c r="E5" s="6">
        <v>512</v>
      </c>
      <c r="F5" s="2">
        <f t="shared" si="0"/>
        <v>1</v>
      </c>
      <c r="H5" s="14" t="s">
        <v>321</v>
      </c>
      <c r="I5" s="21" t="s">
        <v>442</v>
      </c>
      <c r="L5" s="31"/>
      <c r="M5" s="32" t="s">
        <v>9</v>
      </c>
      <c r="N5" s="32" t="s">
        <v>209</v>
      </c>
      <c r="O5" s="32" t="s">
        <v>440</v>
      </c>
      <c r="P5" s="32" t="s">
        <v>210</v>
      </c>
      <c r="Q5" s="32">
        <v>336</v>
      </c>
      <c r="R5" s="33">
        <v>1</v>
      </c>
    </row>
    <row r="6" spans="1:18" ht="15" x14ac:dyDescent="0.25">
      <c r="A6" s="5" t="s">
        <v>9</v>
      </c>
      <c r="B6" s="5" t="s">
        <v>20</v>
      </c>
      <c r="C6" s="5" t="s">
        <v>439</v>
      </c>
      <c r="D6" s="5" t="s">
        <v>21</v>
      </c>
      <c r="E6" s="6">
        <v>1935</v>
      </c>
      <c r="F6" s="2">
        <f t="shared" si="0"/>
        <v>1</v>
      </c>
      <c r="H6" s="14" t="s">
        <v>163</v>
      </c>
      <c r="I6" s="21" t="s">
        <v>443</v>
      </c>
      <c r="L6" s="31"/>
      <c r="M6" s="32" t="s">
        <v>9</v>
      </c>
      <c r="N6" s="32" t="s">
        <v>213</v>
      </c>
      <c r="O6" s="32" t="s">
        <v>440</v>
      </c>
      <c r="P6" s="32" t="s">
        <v>214</v>
      </c>
      <c r="Q6" s="32">
        <v>1</v>
      </c>
      <c r="R6" s="33">
        <v>1</v>
      </c>
    </row>
    <row r="7" spans="1:18" ht="15.75" thickBot="1" x14ac:dyDescent="0.3">
      <c r="A7" s="5" t="s">
        <v>9</v>
      </c>
      <c r="B7" s="5" t="s">
        <v>22</v>
      </c>
      <c r="C7" s="5" t="s">
        <v>439</v>
      </c>
      <c r="D7" s="5" t="s">
        <v>23</v>
      </c>
      <c r="E7" s="6">
        <v>11</v>
      </c>
      <c r="F7" s="2">
        <f t="shared" si="0"/>
        <v>1</v>
      </c>
      <c r="H7" s="14" t="s">
        <v>384</v>
      </c>
      <c r="I7" s="21" t="s">
        <v>444</v>
      </c>
      <c r="L7" s="34"/>
      <c r="M7" s="28" t="s">
        <v>9</v>
      </c>
      <c r="N7" s="28" t="s">
        <v>9</v>
      </c>
      <c r="O7" s="28" t="s">
        <v>440</v>
      </c>
      <c r="P7" s="28" t="s">
        <v>257</v>
      </c>
      <c r="Q7" s="28">
        <v>5</v>
      </c>
      <c r="R7" s="29">
        <v>1</v>
      </c>
    </row>
    <row r="8" spans="1:18" ht="15" x14ac:dyDescent="0.25">
      <c r="A8" s="5" t="s">
        <v>9</v>
      </c>
      <c r="B8" s="5" t="s">
        <v>24</v>
      </c>
      <c r="C8" s="5" t="s">
        <v>440</v>
      </c>
      <c r="D8" s="5" t="s">
        <v>25</v>
      </c>
      <c r="E8" s="6">
        <v>1</v>
      </c>
      <c r="F8" s="2">
        <f t="shared" si="0"/>
        <v>1</v>
      </c>
      <c r="H8" s="14" t="s">
        <v>450</v>
      </c>
      <c r="I8" s="21" t="s">
        <v>451</v>
      </c>
    </row>
    <row r="9" spans="1:18" ht="15" x14ac:dyDescent="0.25">
      <c r="A9" s="5" t="s">
        <v>9</v>
      </c>
      <c r="B9" s="5" t="s">
        <v>26</v>
      </c>
      <c r="C9" s="5" t="s">
        <v>439</v>
      </c>
      <c r="D9" s="5" t="s">
        <v>27</v>
      </c>
      <c r="E9" s="6">
        <v>3</v>
      </c>
      <c r="F9" s="2">
        <f t="shared" si="0"/>
        <v>1</v>
      </c>
      <c r="M9" s="2">
        <v>2018</v>
      </c>
      <c r="N9" s="2">
        <v>207</v>
      </c>
      <c r="P9" s="2">
        <v>2019</v>
      </c>
      <c r="Q9" s="32">
        <v>203</v>
      </c>
    </row>
    <row r="10" spans="1:18" ht="15" x14ac:dyDescent="0.25">
      <c r="A10" s="5" t="s">
        <v>9</v>
      </c>
      <c r="B10" s="5" t="s">
        <v>28</v>
      </c>
      <c r="C10" s="5" t="s">
        <v>440</v>
      </c>
      <c r="D10" s="5" t="s">
        <v>29</v>
      </c>
      <c r="E10" s="6">
        <v>4</v>
      </c>
      <c r="F10" s="2">
        <f t="shared" si="0"/>
        <v>1</v>
      </c>
      <c r="M10" s="39" t="s">
        <v>459</v>
      </c>
      <c r="N10" s="2">
        <v>6</v>
      </c>
    </row>
    <row r="11" spans="1:18" ht="15" x14ac:dyDescent="0.25">
      <c r="A11" s="5" t="s">
        <v>9</v>
      </c>
      <c r="B11" s="5" t="s">
        <v>30</v>
      </c>
      <c r="C11" s="5" t="s">
        <v>439</v>
      </c>
      <c r="D11" s="5" t="s">
        <v>31</v>
      </c>
      <c r="E11" s="6">
        <v>91</v>
      </c>
      <c r="F11" s="2">
        <f t="shared" si="0"/>
        <v>1</v>
      </c>
      <c r="M11" s="39" t="s">
        <v>460</v>
      </c>
      <c r="N11" s="2">
        <v>2</v>
      </c>
    </row>
    <row r="12" spans="1:18" ht="15" x14ac:dyDescent="0.25">
      <c r="A12" s="5" t="s">
        <v>9</v>
      </c>
      <c r="B12" s="5" t="s">
        <v>32</v>
      </c>
      <c r="C12" s="5" t="s">
        <v>445</v>
      </c>
      <c r="D12" s="5" t="s">
        <v>33</v>
      </c>
      <c r="E12" s="6">
        <v>483</v>
      </c>
      <c r="F12" s="2">
        <f t="shared" si="0"/>
        <v>1</v>
      </c>
      <c r="N12" s="2">
        <f>N9-N10+N11</f>
        <v>203</v>
      </c>
    </row>
    <row r="13" spans="1:18" ht="15" x14ac:dyDescent="0.25">
      <c r="A13" s="5" t="s">
        <v>9</v>
      </c>
      <c r="B13" s="5" t="s">
        <v>34</v>
      </c>
      <c r="C13" s="5" t="s">
        <v>445</v>
      </c>
      <c r="D13" s="5" t="s">
        <v>35</v>
      </c>
      <c r="E13" s="6">
        <v>22</v>
      </c>
      <c r="F13" s="2">
        <f t="shared" si="0"/>
        <v>1</v>
      </c>
    </row>
    <row r="14" spans="1:18" ht="15" x14ac:dyDescent="0.25">
      <c r="A14" s="5" t="s">
        <v>9</v>
      </c>
      <c r="B14" s="5" t="s">
        <v>36</v>
      </c>
      <c r="C14" s="5" t="s">
        <v>445</v>
      </c>
      <c r="D14" s="5" t="s">
        <v>37</v>
      </c>
      <c r="E14" s="6">
        <v>32</v>
      </c>
      <c r="F14" s="2">
        <f t="shared" si="0"/>
        <v>1</v>
      </c>
    </row>
    <row r="15" spans="1:18" ht="15" x14ac:dyDescent="0.25">
      <c r="A15" s="5" t="s">
        <v>9</v>
      </c>
      <c r="B15" s="5" t="s">
        <v>38</v>
      </c>
      <c r="C15" s="5" t="s">
        <v>445</v>
      </c>
      <c r="D15" s="5" t="s">
        <v>39</v>
      </c>
      <c r="E15" s="6">
        <v>12</v>
      </c>
      <c r="F15" s="2">
        <f t="shared" si="0"/>
        <v>1</v>
      </c>
    </row>
    <row r="16" spans="1:18" ht="15" x14ac:dyDescent="0.25">
      <c r="A16" s="5" t="s">
        <v>9</v>
      </c>
      <c r="B16" s="5" t="s">
        <v>40</v>
      </c>
      <c r="C16" s="5" t="s">
        <v>445</v>
      </c>
      <c r="D16" s="5" t="s">
        <v>41</v>
      </c>
      <c r="E16" s="6">
        <v>5</v>
      </c>
      <c r="F16" s="2">
        <f t="shared" si="0"/>
        <v>1</v>
      </c>
    </row>
    <row r="17" spans="1:6" ht="15" x14ac:dyDescent="0.25">
      <c r="A17" s="5" t="s">
        <v>9</v>
      </c>
      <c r="B17" s="5" t="s">
        <v>42</v>
      </c>
      <c r="C17" s="5" t="s">
        <v>445</v>
      </c>
      <c r="D17" s="5" t="s">
        <v>43</v>
      </c>
      <c r="E17" s="6">
        <v>2</v>
      </c>
      <c r="F17" s="2">
        <f t="shared" si="0"/>
        <v>1</v>
      </c>
    </row>
    <row r="18" spans="1:6" ht="15" x14ac:dyDescent="0.25">
      <c r="A18" s="5" t="s">
        <v>9</v>
      </c>
      <c r="B18" s="5" t="s">
        <v>44</v>
      </c>
      <c r="C18" s="5" t="s">
        <v>445</v>
      </c>
      <c r="D18" s="5" t="s">
        <v>45</v>
      </c>
      <c r="E18" s="6">
        <v>198</v>
      </c>
      <c r="F18" s="2">
        <f t="shared" si="0"/>
        <v>1</v>
      </c>
    </row>
    <row r="19" spans="1:6" ht="15" x14ac:dyDescent="0.25">
      <c r="A19" s="5" t="s">
        <v>9</v>
      </c>
      <c r="B19" s="5" t="s">
        <v>46</v>
      </c>
      <c r="C19" s="5" t="s">
        <v>445</v>
      </c>
      <c r="D19" s="5" t="s">
        <v>47</v>
      </c>
      <c r="E19" s="6">
        <v>7</v>
      </c>
      <c r="F19" s="2">
        <f t="shared" si="0"/>
        <v>1</v>
      </c>
    </row>
    <row r="20" spans="1:6" ht="15" x14ac:dyDescent="0.25">
      <c r="A20" s="5" t="s">
        <v>9</v>
      </c>
      <c r="B20" s="5" t="s">
        <v>48</v>
      </c>
      <c r="C20" s="5" t="s">
        <v>445</v>
      </c>
      <c r="D20" s="5" t="s">
        <v>49</v>
      </c>
      <c r="E20" s="6">
        <v>33</v>
      </c>
      <c r="F20" s="2">
        <f t="shared" si="0"/>
        <v>1</v>
      </c>
    </row>
    <row r="21" spans="1:6" ht="15" x14ac:dyDescent="0.25">
      <c r="A21" s="5" t="s">
        <v>9</v>
      </c>
      <c r="B21" s="5" t="s">
        <v>50</v>
      </c>
      <c r="C21" s="5" t="s">
        <v>445</v>
      </c>
      <c r="D21" s="5" t="s">
        <v>51</v>
      </c>
      <c r="E21" s="6">
        <v>17</v>
      </c>
      <c r="F21" s="2">
        <f t="shared" si="0"/>
        <v>1</v>
      </c>
    </row>
    <row r="22" spans="1:6" ht="15" x14ac:dyDescent="0.25">
      <c r="A22" s="5" t="s">
        <v>9</v>
      </c>
      <c r="B22" s="5" t="s">
        <v>52</v>
      </c>
      <c r="C22" s="5" t="s">
        <v>439</v>
      </c>
      <c r="D22" s="5" t="s">
        <v>53</v>
      </c>
      <c r="E22" s="6">
        <v>2</v>
      </c>
      <c r="F22" s="2">
        <f t="shared" si="0"/>
        <v>1</v>
      </c>
    </row>
    <row r="23" spans="1:6" ht="15" x14ac:dyDescent="0.25">
      <c r="A23" s="5" t="s">
        <v>9</v>
      </c>
      <c r="B23" s="5" t="s">
        <v>54</v>
      </c>
      <c r="C23" s="5" t="s">
        <v>439</v>
      </c>
      <c r="D23" s="5" t="s">
        <v>55</v>
      </c>
      <c r="E23" s="6">
        <v>2</v>
      </c>
      <c r="F23" s="2">
        <f t="shared" si="0"/>
        <v>1</v>
      </c>
    </row>
    <row r="24" spans="1:6" ht="15" x14ac:dyDescent="0.25">
      <c r="A24" s="5" t="s">
        <v>9</v>
      </c>
      <c r="B24" s="5" t="s">
        <v>56</v>
      </c>
      <c r="C24" s="5" t="s">
        <v>439</v>
      </c>
      <c r="D24" s="5" t="s">
        <v>57</v>
      </c>
      <c r="E24" s="6">
        <v>1</v>
      </c>
      <c r="F24" s="2">
        <f t="shared" si="0"/>
        <v>1</v>
      </c>
    </row>
    <row r="25" spans="1:6" ht="15" x14ac:dyDescent="0.25">
      <c r="A25" s="5" t="s">
        <v>9</v>
      </c>
      <c r="B25" s="5" t="s">
        <v>58</v>
      </c>
      <c r="C25" s="5" t="s">
        <v>445</v>
      </c>
      <c r="D25" s="5" t="s">
        <v>59</v>
      </c>
      <c r="E25" s="6">
        <v>3</v>
      </c>
      <c r="F25" s="2">
        <f t="shared" si="0"/>
        <v>1</v>
      </c>
    </row>
    <row r="26" spans="1:6" ht="15" x14ac:dyDescent="0.25">
      <c r="A26" s="5" t="s">
        <v>9</v>
      </c>
      <c r="B26" s="5" t="s">
        <v>60</v>
      </c>
      <c r="C26" s="5" t="s">
        <v>445</v>
      </c>
      <c r="D26" s="5" t="s">
        <v>61</v>
      </c>
      <c r="E26" s="6">
        <v>4</v>
      </c>
      <c r="F26" s="2">
        <f t="shared" si="0"/>
        <v>1</v>
      </c>
    </row>
    <row r="27" spans="1:6" ht="15" x14ac:dyDescent="0.25">
      <c r="A27" s="5" t="s">
        <v>9</v>
      </c>
      <c r="B27" s="5" t="s">
        <v>62</v>
      </c>
      <c r="C27" s="5" t="s">
        <v>445</v>
      </c>
      <c r="D27" s="5" t="s">
        <v>63</v>
      </c>
      <c r="E27" s="6">
        <v>4</v>
      </c>
      <c r="F27" s="2">
        <f t="shared" si="0"/>
        <v>1</v>
      </c>
    </row>
    <row r="28" spans="1:6" ht="15" x14ac:dyDescent="0.25">
      <c r="A28" s="5" t="s">
        <v>9</v>
      </c>
      <c r="B28" s="5" t="s">
        <v>64</v>
      </c>
      <c r="C28" s="5" t="s">
        <v>445</v>
      </c>
      <c r="D28" s="5" t="s">
        <v>65</v>
      </c>
      <c r="E28" s="6">
        <v>58</v>
      </c>
      <c r="F28" s="2">
        <f t="shared" si="0"/>
        <v>1</v>
      </c>
    </row>
    <row r="29" spans="1:6" ht="15" x14ac:dyDescent="0.25">
      <c r="A29" s="5" t="s">
        <v>9</v>
      </c>
      <c r="B29" s="5" t="s">
        <v>66</v>
      </c>
      <c r="C29" s="5" t="s">
        <v>445</v>
      </c>
      <c r="D29" s="5" t="s">
        <v>67</v>
      </c>
      <c r="E29" s="6">
        <v>7</v>
      </c>
      <c r="F29" s="2">
        <f t="shared" si="0"/>
        <v>1</v>
      </c>
    </row>
    <row r="30" spans="1:6" ht="15" x14ac:dyDescent="0.25">
      <c r="A30" s="5" t="s">
        <v>9</v>
      </c>
      <c r="B30" s="5" t="s">
        <v>68</v>
      </c>
      <c r="C30" s="5" t="s">
        <v>445</v>
      </c>
      <c r="D30" s="5" t="s">
        <v>69</v>
      </c>
      <c r="E30" s="6">
        <v>17</v>
      </c>
      <c r="F30" s="2">
        <f t="shared" si="0"/>
        <v>1</v>
      </c>
    </row>
    <row r="31" spans="1:6" ht="15" x14ac:dyDescent="0.25">
      <c r="A31" s="5" t="s">
        <v>9</v>
      </c>
      <c r="B31" s="5" t="s">
        <v>70</v>
      </c>
      <c r="C31" s="5" t="s">
        <v>439</v>
      </c>
      <c r="D31" s="5" t="s">
        <v>71</v>
      </c>
      <c r="E31" s="6">
        <v>78</v>
      </c>
      <c r="F31" s="2">
        <f t="shared" si="0"/>
        <v>1</v>
      </c>
    </row>
    <row r="32" spans="1:6" ht="15" x14ac:dyDescent="0.25">
      <c r="A32" s="5" t="s">
        <v>9</v>
      </c>
      <c r="B32" s="5" t="s">
        <v>72</v>
      </c>
      <c r="C32" s="5" t="s">
        <v>439</v>
      </c>
      <c r="D32" s="5" t="s">
        <v>73</v>
      </c>
      <c r="E32" s="6">
        <v>126</v>
      </c>
      <c r="F32" s="2">
        <f t="shared" si="0"/>
        <v>1</v>
      </c>
    </row>
    <row r="33" spans="1:6" ht="15" x14ac:dyDescent="0.25">
      <c r="A33" s="5" t="s">
        <v>9</v>
      </c>
      <c r="B33" s="5" t="s">
        <v>74</v>
      </c>
      <c r="C33" s="5" t="s">
        <v>439</v>
      </c>
      <c r="D33" s="5" t="s">
        <v>75</v>
      </c>
      <c r="E33" s="6">
        <v>1</v>
      </c>
      <c r="F33" s="2">
        <f t="shared" si="0"/>
        <v>1</v>
      </c>
    </row>
    <row r="34" spans="1:6" ht="15" x14ac:dyDescent="0.25">
      <c r="A34" s="5" t="s">
        <v>9</v>
      </c>
      <c r="B34" s="5" t="s">
        <v>76</v>
      </c>
      <c r="C34" s="5" t="s">
        <v>439</v>
      </c>
      <c r="D34" s="5" t="s">
        <v>77</v>
      </c>
      <c r="E34" s="6">
        <v>1</v>
      </c>
      <c r="F34" s="2">
        <f t="shared" si="0"/>
        <v>1</v>
      </c>
    </row>
    <row r="35" spans="1:6" ht="15" x14ac:dyDescent="0.25">
      <c r="A35" s="5" t="s">
        <v>9</v>
      </c>
      <c r="B35" s="5" t="s">
        <v>78</v>
      </c>
      <c r="C35" s="5" t="s">
        <v>439</v>
      </c>
      <c r="D35" s="5" t="s">
        <v>79</v>
      </c>
      <c r="E35" s="6">
        <v>1</v>
      </c>
      <c r="F35" s="2">
        <f t="shared" si="0"/>
        <v>1</v>
      </c>
    </row>
    <row r="36" spans="1:6" ht="15" x14ac:dyDescent="0.25">
      <c r="A36" s="5" t="s">
        <v>9</v>
      </c>
      <c r="B36" s="5" t="s">
        <v>80</v>
      </c>
      <c r="C36" s="5" t="s">
        <v>445</v>
      </c>
      <c r="D36" s="5" t="s">
        <v>81</v>
      </c>
      <c r="E36" s="6">
        <v>3</v>
      </c>
      <c r="F36" s="2">
        <f t="shared" si="0"/>
        <v>1</v>
      </c>
    </row>
    <row r="37" spans="1:6" ht="15" x14ac:dyDescent="0.25">
      <c r="A37" s="5" t="s">
        <v>9</v>
      </c>
      <c r="B37" s="5" t="s">
        <v>82</v>
      </c>
      <c r="C37" s="5" t="s">
        <v>445</v>
      </c>
      <c r="D37" s="5" t="s">
        <v>83</v>
      </c>
      <c r="E37" s="6">
        <v>2</v>
      </c>
      <c r="F37" s="2">
        <f t="shared" si="0"/>
        <v>1</v>
      </c>
    </row>
    <row r="38" spans="1:6" ht="15" x14ac:dyDescent="0.25">
      <c r="A38" s="5" t="s">
        <v>9</v>
      </c>
      <c r="B38" s="5" t="s">
        <v>84</v>
      </c>
      <c r="C38" s="5" t="s">
        <v>439</v>
      </c>
      <c r="D38" s="5" t="s">
        <v>85</v>
      </c>
      <c r="E38" s="6">
        <v>15</v>
      </c>
      <c r="F38" s="2">
        <f t="shared" si="0"/>
        <v>1</v>
      </c>
    </row>
    <row r="39" spans="1:6" ht="15" x14ac:dyDescent="0.25">
      <c r="A39" s="5" t="s">
        <v>9</v>
      </c>
      <c r="B39" s="5" t="s">
        <v>86</v>
      </c>
      <c r="C39" s="5" t="s">
        <v>439</v>
      </c>
      <c r="D39" s="5" t="s">
        <v>87</v>
      </c>
      <c r="E39" s="6">
        <v>7</v>
      </c>
      <c r="F39" s="2">
        <f t="shared" si="0"/>
        <v>1</v>
      </c>
    </row>
    <row r="40" spans="1:6" ht="15" x14ac:dyDescent="0.25">
      <c r="A40" s="5" t="s">
        <v>9</v>
      </c>
      <c r="B40" s="5" t="s">
        <v>88</v>
      </c>
      <c r="C40" s="5" t="s">
        <v>439</v>
      </c>
      <c r="D40" s="5" t="s">
        <v>89</v>
      </c>
      <c r="E40" s="6">
        <v>3</v>
      </c>
      <c r="F40" s="2">
        <f t="shared" si="0"/>
        <v>1</v>
      </c>
    </row>
    <row r="41" spans="1:6" ht="15" x14ac:dyDescent="0.25">
      <c r="A41" s="5" t="s">
        <v>9</v>
      </c>
      <c r="B41" s="5" t="s">
        <v>90</v>
      </c>
      <c r="C41" s="5" t="s">
        <v>439</v>
      </c>
      <c r="D41" s="5" t="s">
        <v>91</v>
      </c>
      <c r="E41" s="6">
        <v>1</v>
      </c>
      <c r="F41" s="2">
        <f t="shared" si="0"/>
        <v>1</v>
      </c>
    </row>
    <row r="42" spans="1:6" ht="15" x14ac:dyDescent="0.25">
      <c r="A42" s="5" t="s">
        <v>9</v>
      </c>
      <c r="B42" s="5" t="s">
        <v>94</v>
      </c>
      <c r="C42" s="5" t="s">
        <v>439</v>
      </c>
      <c r="D42" s="5" t="s">
        <v>95</v>
      </c>
      <c r="E42" s="6">
        <v>1</v>
      </c>
      <c r="F42" s="2">
        <f t="shared" si="0"/>
        <v>1</v>
      </c>
    </row>
    <row r="43" spans="1:6" ht="15" x14ac:dyDescent="0.25">
      <c r="A43" s="5" t="s">
        <v>9</v>
      </c>
      <c r="B43" s="5" t="s">
        <v>96</v>
      </c>
      <c r="C43" s="5" t="s">
        <v>439</v>
      </c>
      <c r="D43" s="5" t="s">
        <v>97</v>
      </c>
      <c r="E43" s="6">
        <v>1</v>
      </c>
      <c r="F43" s="2">
        <f t="shared" si="0"/>
        <v>1</v>
      </c>
    </row>
    <row r="44" spans="1:6" ht="15" x14ac:dyDescent="0.25">
      <c r="A44" s="5" t="s">
        <v>9</v>
      </c>
      <c r="B44" s="5" t="s">
        <v>98</v>
      </c>
      <c r="C44" s="5" t="s">
        <v>439</v>
      </c>
      <c r="D44" s="5" t="s">
        <v>99</v>
      </c>
      <c r="E44" s="6">
        <v>89</v>
      </c>
      <c r="F44" s="2">
        <f t="shared" si="0"/>
        <v>1</v>
      </c>
    </row>
    <row r="45" spans="1:6" ht="15" x14ac:dyDescent="0.25">
      <c r="A45" s="5" t="s">
        <v>9</v>
      </c>
      <c r="B45" s="5" t="s">
        <v>100</v>
      </c>
      <c r="C45" s="5" t="s">
        <v>439</v>
      </c>
      <c r="D45" s="5" t="s">
        <v>101</v>
      </c>
      <c r="E45" s="6">
        <v>1</v>
      </c>
      <c r="F45" s="2">
        <f t="shared" si="0"/>
        <v>1</v>
      </c>
    </row>
    <row r="46" spans="1:6" ht="15" x14ac:dyDescent="0.25">
      <c r="A46" s="5" t="s">
        <v>9</v>
      </c>
      <c r="B46" s="5" t="s">
        <v>102</v>
      </c>
      <c r="C46" s="5" t="s">
        <v>439</v>
      </c>
      <c r="D46" s="5" t="s">
        <v>103</v>
      </c>
      <c r="E46" s="6">
        <v>631</v>
      </c>
      <c r="F46" s="2">
        <f t="shared" si="0"/>
        <v>1</v>
      </c>
    </row>
    <row r="47" spans="1:6" ht="15" x14ac:dyDescent="0.25">
      <c r="A47" s="5" t="s">
        <v>9</v>
      </c>
      <c r="B47" s="5" t="s">
        <v>104</v>
      </c>
      <c r="C47" s="5" t="s">
        <v>439</v>
      </c>
      <c r="D47" s="5" t="s">
        <v>105</v>
      </c>
      <c r="E47" s="6">
        <v>573</v>
      </c>
      <c r="F47" s="2">
        <f t="shared" si="0"/>
        <v>1</v>
      </c>
    </row>
    <row r="48" spans="1:6" ht="15" x14ac:dyDescent="0.25">
      <c r="A48" s="5" t="s">
        <v>9</v>
      </c>
      <c r="B48" s="5" t="s">
        <v>106</v>
      </c>
      <c r="C48" s="5" t="s">
        <v>439</v>
      </c>
      <c r="D48" s="5" t="s">
        <v>107</v>
      </c>
      <c r="E48" s="6">
        <v>25</v>
      </c>
      <c r="F48" s="2">
        <f t="shared" si="0"/>
        <v>1</v>
      </c>
    </row>
    <row r="49" spans="1:6" ht="15" x14ac:dyDescent="0.25">
      <c r="A49" s="5" t="s">
        <v>9</v>
      </c>
      <c r="B49" s="5" t="s">
        <v>108</v>
      </c>
      <c r="C49" s="5" t="s">
        <v>445</v>
      </c>
      <c r="D49" s="5" t="s">
        <v>109</v>
      </c>
      <c r="E49" s="6">
        <v>1</v>
      </c>
      <c r="F49" s="2">
        <f t="shared" si="0"/>
        <v>1</v>
      </c>
    </row>
    <row r="50" spans="1:6" ht="15" x14ac:dyDescent="0.25">
      <c r="A50" s="5" t="s">
        <v>9</v>
      </c>
      <c r="B50" s="5" t="s">
        <v>110</v>
      </c>
      <c r="C50" s="5" t="s">
        <v>445</v>
      </c>
      <c r="D50" s="5" t="s">
        <v>111</v>
      </c>
      <c r="E50" s="6">
        <v>1</v>
      </c>
      <c r="F50" s="2">
        <f t="shared" si="0"/>
        <v>1</v>
      </c>
    </row>
    <row r="51" spans="1:6" ht="15" x14ac:dyDescent="0.25">
      <c r="A51" s="5" t="s">
        <v>9</v>
      </c>
      <c r="B51" s="5" t="s">
        <v>112</v>
      </c>
      <c r="C51" s="5" t="s">
        <v>439</v>
      </c>
      <c r="D51" s="5" t="s">
        <v>113</v>
      </c>
      <c r="E51" s="6">
        <v>86</v>
      </c>
      <c r="F51" s="2">
        <f t="shared" si="0"/>
        <v>1</v>
      </c>
    </row>
    <row r="52" spans="1:6" ht="15" x14ac:dyDescent="0.25">
      <c r="A52" s="5" t="s">
        <v>9</v>
      </c>
      <c r="B52" s="5" t="s">
        <v>114</v>
      </c>
      <c r="C52" s="5" t="s">
        <v>439</v>
      </c>
      <c r="D52" s="5" t="s">
        <v>115</v>
      </c>
      <c r="E52" s="6">
        <v>1</v>
      </c>
      <c r="F52" s="2">
        <f t="shared" si="0"/>
        <v>1</v>
      </c>
    </row>
    <row r="53" spans="1:6" ht="15" x14ac:dyDescent="0.25">
      <c r="A53" s="5" t="s">
        <v>9</v>
      </c>
      <c r="B53" s="5" t="s">
        <v>116</v>
      </c>
      <c r="C53" s="5" t="s">
        <v>440</v>
      </c>
      <c r="D53" s="5" t="s">
        <v>117</v>
      </c>
      <c r="E53" s="6">
        <v>6</v>
      </c>
      <c r="F53" s="2">
        <f t="shared" si="0"/>
        <v>1</v>
      </c>
    </row>
    <row r="54" spans="1:6" ht="15" x14ac:dyDescent="0.25">
      <c r="A54" s="5" t="s">
        <v>9</v>
      </c>
      <c r="B54" s="5" t="s">
        <v>118</v>
      </c>
      <c r="C54" s="5" t="s">
        <v>439</v>
      </c>
      <c r="D54" s="5" t="s">
        <v>119</v>
      </c>
      <c r="E54" s="6">
        <v>90</v>
      </c>
      <c r="F54" s="2">
        <f t="shared" si="0"/>
        <v>1</v>
      </c>
    </row>
    <row r="55" spans="1:6" ht="15" x14ac:dyDescent="0.25">
      <c r="A55" s="5" t="s">
        <v>9</v>
      </c>
      <c r="B55" s="5" t="s">
        <v>120</v>
      </c>
      <c r="C55" s="5" t="s">
        <v>439</v>
      </c>
      <c r="D55" s="5" t="s">
        <v>121</v>
      </c>
      <c r="E55" s="6">
        <v>1</v>
      </c>
      <c r="F55" s="2">
        <f t="shared" si="0"/>
        <v>1</v>
      </c>
    </row>
    <row r="56" spans="1:6" ht="15" x14ac:dyDescent="0.25">
      <c r="A56" s="5" t="s">
        <v>9</v>
      </c>
      <c r="B56" s="5" t="s">
        <v>122</v>
      </c>
      <c r="C56" s="5" t="s">
        <v>439</v>
      </c>
      <c r="D56" s="5" t="s">
        <v>123</v>
      </c>
      <c r="E56" s="6">
        <v>1</v>
      </c>
      <c r="F56" s="2">
        <f t="shared" si="0"/>
        <v>1</v>
      </c>
    </row>
    <row r="57" spans="1:6" ht="15" x14ac:dyDescent="0.25">
      <c r="A57" s="5" t="s">
        <v>9</v>
      </c>
      <c r="B57" s="5" t="s">
        <v>124</v>
      </c>
      <c r="C57" s="5" t="s">
        <v>439</v>
      </c>
      <c r="D57" s="5" t="s">
        <v>125</v>
      </c>
      <c r="E57" s="6">
        <v>6</v>
      </c>
      <c r="F57" s="2">
        <f t="shared" si="0"/>
        <v>1</v>
      </c>
    </row>
    <row r="58" spans="1:6" ht="15" x14ac:dyDescent="0.25">
      <c r="A58" s="5" t="s">
        <v>9</v>
      </c>
      <c r="B58" s="5" t="s">
        <v>126</v>
      </c>
      <c r="C58" s="5" t="s">
        <v>439</v>
      </c>
      <c r="D58" s="5" t="s">
        <v>127</v>
      </c>
      <c r="E58" s="6">
        <v>3</v>
      </c>
      <c r="F58" s="2">
        <f t="shared" si="0"/>
        <v>1</v>
      </c>
    </row>
    <row r="59" spans="1:6" ht="15" x14ac:dyDescent="0.25">
      <c r="A59" s="5" t="s">
        <v>9</v>
      </c>
      <c r="B59" s="5" t="s">
        <v>128</v>
      </c>
      <c r="C59" s="5" t="s">
        <v>439</v>
      </c>
      <c r="D59" s="5" t="s">
        <v>129</v>
      </c>
      <c r="E59" s="6">
        <v>1003</v>
      </c>
      <c r="F59" s="2">
        <f t="shared" si="0"/>
        <v>1</v>
      </c>
    </row>
    <row r="60" spans="1:6" ht="15" x14ac:dyDescent="0.25">
      <c r="A60" s="5" t="s">
        <v>9</v>
      </c>
      <c r="B60" s="5" t="s">
        <v>130</v>
      </c>
      <c r="C60" s="5" t="s">
        <v>439</v>
      </c>
      <c r="D60" s="5" t="s">
        <v>131</v>
      </c>
      <c r="E60" s="6">
        <v>1</v>
      </c>
      <c r="F60" s="2">
        <f t="shared" si="0"/>
        <v>1</v>
      </c>
    </row>
    <row r="61" spans="1:6" ht="15" x14ac:dyDescent="0.25">
      <c r="A61" s="5" t="s">
        <v>9</v>
      </c>
      <c r="B61" s="5" t="s">
        <v>132</v>
      </c>
      <c r="C61" s="5" t="s">
        <v>439</v>
      </c>
      <c r="D61" s="5" t="s">
        <v>133</v>
      </c>
      <c r="E61" s="6">
        <v>1</v>
      </c>
      <c r="F61" s="2">
        <f t="shared" si="0"/>
        <v>1</v>
      </c>
    </row>
    <row r="62" spans="1:6" ht="15" x14ac:dyDescent="0.25">
      <c r="A62" s="5" t="s">
        <v>9</v>
      </c>
      <c r="B62" s="5" t="s">
        <v>134</v>
      </c>
      <c r="C62" s="5" t="s">
        <v>445</v>
      </c>
      <c r="D62" s="5" t="s">
        <v>135</v>
      </c>
      <c r="E62" s="6">
        <v>1</v>
      </c>
      <c r="F62" s="2">
        <f t="shared" si="0"/>
        <v>1</v>
      </c>
    </row>
    <row r="63" spans="1:6" ht="15" x14ac:dyDescent="0.25">
      <c r="A63" s="5" t="s">
        <v>9</v>
      </c>
      <c r="B63" s="5" t="s">
        <v>136</v>
      </c>
      <c r="C63" s="5" t="s">
        <v>445</v>
      </c>
      <c r="D63" s="5" t="s">
        <v>137</v>
      </c>
      <c r="E63" s="6">
        <v>1</v>
      </c>
      <c r="F63" s="2">
        <f t="shared" si="0"/>
        <v>1</v>
      </c>
    </row>
    <row r="64" spans="1:6" ht="15" x14ac:dyDescent="0.25">
      <c r="A64" s="5" t="s">
        <v>9</v>
      </c>
      <c r="B64" s="5" t="s">
        <v>138</v>
      </c>
      <c r="C64" s="5" t="s">
        <v>440</v>
      </c>
      <c r="D64" s="5" t="s">
        <v>139</v>
      </c>
      <c r="E64" s="6">
        <v>1</v>
      </c>
      <c r="F64" s="2">
        <f t="shared" si="0"/>
        <v>1</v>
      </c>
    </row>
    <row r="65" spans="1:6" ht="15" x14ac:dyDescent="0.25">
      <c r="A65" s="5" t="s">
        <v>9</v>
      </c>
      <c r="B65" s="5" t="s">
        <v>140</v>
      </c>
      <c r="C65" s="5" t="s">
        <v>439</v>
      </c>
      <c r="D65" s="5" t="s">
        <v>141</v>
      </c>
      <c r="E65" s="6">
        <v>2</v>
      </c>
      <c r="F65" s="2">
        <f t="shared" si="0"/>
        <v>1</v>
      </c>
    </row>
    <row r="66" spans="1:6" ht="15" x14ac:dyDescent="0.25">
      <c r="A66" s="5" t="s">
        <v>9</v>
      </c>
      <c r="B66" s="5" t="s">
        <v>142</v>
      </c>
      <c r="C66" s="5" t="s">
        <v>439</v>
      </c>
      <c r="D66" s="5" t="s">
        <v>143</v>
      </c>
      <c r="E66" s="6">
        <v>7</v>
      </c>
      <c r="F66" s="2">
        <f t="shared" si="0"/>
        <v>1</v>
      </c>
    </row>
    <row r="67" spans="1:6" ht="15" x14ac:dyDescent="0.25">
      <c r="A67" s="5" t="s">
        <v>9</v>
      </c>
      <c r="B67" s="5" t="s">
        <v>144</v>
      </c>
      <c r="C67" s="5" t="s">
        <v>445</v>
      </c>
      <c r="D67" s="5" t="s">
        <v>145</v>
      </c>
      <c r="E67" s="6">
        <v>4</v>
      </c>
      <c r="F67" s="2">
        <f t="shared" ref="F67:F130" si="1">COUNTIF($B$2:$B$204,B67)</f>
        <v>1</v>
      </c>
    </row>
    <row r="68" spans="1:6" ht="15" x14ac:dyDescent="0.25">
      <c r="A68" s="5" t="s">
        <v>9</v>
      </c>
      <c r="B68" s="5" t="s">
        <v>146</v>
      </c>
      <c r="C68" s="5" t="s">
        <v>445</v>
      </c>
      <c r="D68" s="5" t="s">
        <v>147</v>
      </c>
      <c r="E68" s="6">
        <v>1</v>
      </c>
      <c r="F68" s="2">
        <f t="shared" si="1"/>
        <v>1</v>
      </c>
    </row>
    <row r="69" spans="1:6" ht="15" x14ac:dyDescent="0.25">
      <c r="A69" s="5" t="s">
        <v>9</v>
      </c>
      <c r="B69" s="5" t="s">
        <v>148</v>
      </c>
      <c r="C69" s="5" t="s">
        <v>440</v>
      </c>
      <c r="D69" s="5" t="s">
        <v>149</v>
      </c>
      <c r="E69" s="6">
        <v>12</v>
      </c>
      <c r="F69" s="2">
        <f t="shared" si="1"/>
        <v>1</v>
      </c>
    </row>
    <row r="70" spans="1:6" ht="15" x14ac:dyDescent="0.25">
      <c r="A70" s="5" t="s">
        <v>9</v>
      </c>
      <c r="B70" s="5" t="s">
        <v>150</v>
      </c>
      <c r="C70" s="5" t="s">
        <v>439</v>
      </c>
      <c r="D70" s="5" t="s">
        <v>151</v>
      </c>
      <c r="E70" s="6">
        <v>2</v>
      </c>
      <c r="F70" s="2">
        <f t="shared" si="1"/>
        <v>1</v>
      </c>
    </row>
    <row r="71" spans="1:6" ht="15" x14ac:dyDescent="0.25">
      <c r="A71" s="5" t="s">
        <v>9</v>
      </c>
      <c r="B71" s="5" t="s">
        <v>152</v>
      </c>
      <c r="C71" s="5" t="s">
        <v>439</v>
      </c>
      <c r="D71" s="5" t="s">
        <v>153</v>
      </c>
      <c r="E71" s="6">
        <v>2</v>
      </c>
      <c r="F71" s="2">
        <f t="shared" si="1"/>
        <v>1</v>
      </c>
    </row>
    <row r="72" spans="1:6" ht="15" x14ac:dyDescent="0.25">
      <c r="A72" s="5" t="s">
        <v>9</v>
      </c>
      <c r="B72" s="5" t="s">
        <v>154</v>
      </c>
      <c r="C72" s="5" t="s">
        <v>439</v>
      </c>
      <c r="D72" s="5" t="s">
        <v>155</v>
      </c>
      <c r="E72" s="6">
        <v>1</v>
      </c>
      <c r="F72" s="2">
        <f t="shared" si="1"/>
        <v>1</v>
      </c>
    </row>
    <row r="73" spans="1:6" ht="15" x14ac:dyDescent="0.25">
      <c r="A73" s="5" t="s">
        <v>9</v>
      </c>
      <c r="B73" s="5" t="s">
        <v>156</v>
      </c>
      <c r="C73" s="5" t="s">
        <v>439</v>
      </c>
      <c r="D73" s="5" t="s">
        <v>157</v>
      </c>
      <c r="E73" s="6">
        <v>2</v>
      </c>
      <c r="F73" s="2">
        <f t="shared" si="1"/>
        <v>1</v>
      </c>
    </row>
    <row r="74" spans="1:6" ht="15" x14ac:dyDescent="0.25">
      <c r="A74" s="5" t="s">
        <v>9</v>
      </c>
      <c r="B74" s="5" t="s">
        <v>158</v>
      </c>
      <c r="C74" s="5" t="s">
        <v>439</v>
      </c>
      <c r="D74" s="5" t="s">
        <v>159</v>
      </c>
      <c r="E74" s="6">
        <v>6</v>
      </c>
      <c r="F74" s="2">
        <f t="shared" si="1"/>
        <v>1</v>
      </c>
    </row>
    <row r="75" spans="1:6" ht="15" x14ac:dyDescent="0.25">
      <c r="A75" s="5" t="s">
        <v>9</v>
      </c>
      <c r="B75" s="5" t="s">
        <v>160</v>
      </c>
      <c r="C75" s="5" t="s">
        <v>439</v>
      </c>
      <c r="D75" s="5" t="s">
        <v>161</v>
      </c>
      <c r="E75" s="6">
        <v>1</v>
      </c>
      <c r="F75" s="2">
        <f t="shared" si="1"/>
        <v>1</v>
      </c>
    </row>
    <row r="76" spans="1:6" ht="15" x14ac:dyDescent="0.25">
      <c r="A76" s="5" t="s">
        <v>9</v>
      </c>
      <c r="B76" s="5" t="s">
        <v>162</v>
      </c>
      <c r="C76" s="5" t="s">
        <v>439</v>
      </c>
      <c r="D76" s="5" t="s">
        <v>164</v>
      </c>
      <c r="E76" s="6">
        <v>39</v>
      </c>
      <c r="F76" s="2">
        <f t="shared" si="1"/>
        <v>1</v>
      </c>
    </row>
    <row r="77" spans="1:6" ht="15" x14ac:dyDescent="0.25">
      <c r="A77" s="5" t="s">
        <v>9</v>
      </c>
      <c r="B77" s="5" t="s">
        <v>165</v>
      </c>
      <c r="C77" s="5" t="s">
        <v>439</v>
      </c>
      <c r="D77" s="5" t="s">
        <v>166</v>
      </c>
      <c r="E77" s="6">
        <v>3</v>
      </c>
      <c r="F77" s="2">
        <f t="shared" si="1"/>
        <v>1</v>
      </c>
    </row>
    <row r="78" spans="1:6" ht="15" x14ac:dyDescent="0.25">
      <c r="A78" s="5" t="s">
        <v>9</v>
      </c>
      <c r="B78" s="5" t="s">
        <v>167</v>
      </c>
      <c r="C78" s="5" t="s">
        <v>440</v>
      </c>
      <c r="D78" s="5" t="s">
        <v>168</v>
      </c>
      <c r="E78" s="6">
        <v>1</v>
      </c>
      <c r="F78" s="2">
        <f t="shared" si="1"/>
        <v>1</v>
      </c>
    </row>
    <row r="79" spans="1:6" ht="15" x14ac:dyDescent="0.25">
      <c r="A79" s="5" t="s">
        <v>9</v>
      </c>
      <c r="B79" s="5" t="s">
        <v>169</v>
      </c>
      <c r="C79" s="5" t="s">
        <v>443</v>
      </c>
      <c r="D79" s="5" t="s">
        <v>170</v>
      </c>
      <c r="E79" s="6">
        <v>825</v>
      </c>
      <c r="F79" s="2">
        <f t="shared" si="1"/>
        <v>1</v>
      </c>
    </row>
    <row r="80" spans="1:6" ht="15" x14ac:dyDescent="0.25">
      <c r="A80" s="5" t="s">
        <v>9</v>
      </c>
      <c r="B80" s="5" t="s">
        <v>171</v>
      </c>
      <c r="C80" s="5" t="s">
        <v>439</v>
      </c>
      <c r="D80" s="5" t="s">
        <v>172</v>
      </c>
      <c r="E80" s="6">
        <v>1</v>
      </c>
      <c r="F80" s="2">
        <f t="shared" si="1"/>
        <v>1</v>
      </c>
    </row>
    <row r="81" spans="1:6" ht="15" x14ac:dyDescent="0.25">
      <c r="A81" s="5" t="s">
        <v>9</v>
      </c>
      <c r="B81" s="5" t="s">
        <v>173</v>
      </c>
      <c r="C81" s="5" t="s">
        <v>439</v>
      </c>
      <c r="D81" s="5" t="s">
        <v>174</v>
      </c>
      <c r="E81" s="6">
        <v>1</v>
      </c>
      <c r="F81" s="2">
        <f t="shared" si="1"/>
        <v>1</v>
      </c>
    </row>
    <row r="82" spans="1:6" ht="15" x14ac:dyDescent="0.25">
      <c r="A82" s="5" t="s">
        <v>9</v>
      </c>
      <c r="B82" s="5" t="s">
        <v>175</v>
      </c>
      <c r="C82" s="5" t="s">
        <v>439</v>
      </c>
      <c r="D82" s="5" t="s">
        <v>176</v>
      </c>
      <c r="E82" s="6">
        <v>1</v>
      </c>
      <c r="F82" s="2">
        <f t="shared" si="1"/>
        <v>1</v>
      </c>
    </row>
    <row r="83" spans="1:6" ht="15" x14ac:dyDescent="0.25">
      <c r="A83" s="5" t="s">
        <v>9</v>
      </c>
      <c r="B83" s="5" t="s">
        <v>177</v>
      </c>
      <c r="C83" s="5" t="s">
        <v>439</v>
      </c>
      <c r="D83" s="5" t="s">
        <v>178</v>
      </c>
      <c r="E83" s="6">
        <v>1</v>
      </c>
      <c r="F83" s="2">
        <f t="shared" si="1"/>
        <v>1</v>
      </c>
    </row>
    <row r="84" spans="1:6" ht="15" x14ac:dyDescent="0.25">
      <c r="A84" s="5" t="s">
        <v>9</v>
      </c>
      <c r="B84" s="5" t="s">
        <v>179</v>
      </c>
      <c r="C84" s="5" t="s">
        <v>439</v>
      </c>
      <c r="D84" s="5" t="s">
        <v>180</v>
      </c>
      <c r="E84" s="6">
        <v>1</v>
      </c>
      <c r="F84" s="2">
        <f t="shared" si="1"/>
        <v>1</v>
      </c>
    </row>
    <row r="85" spans="1:6" ht="15" x14ac:dyDescent="0.25">
      <c r="A85" s="5" t="s">
        <v>9</v>
      </c>
      <c r="B85" s="5" t="s">
        <v>181</v>
      </c>
      <c r="C85" s="5" t="s">
        <v>439</v>
      </c>
      <c r="D85" s="5" t="s">
        <v>182</v>
      </c>
      <c r="E85" s="6">
        <v>2</v>
      </c>
      <c r="F85" s="2">
        <f t="shared" si="1"/>
        <v>1</v>
      </c>
    </row>
    <row r="86" spans="1:6" ht="15" x14ac:dyDescent="0.25">
      <c r="A86" s="5" t="s">
        <v>9</v>
      </c>
      <c r="B86" s="5" t="s">
        <v>183</v>
      </c>
      <c r="C86" s="5" t="s">
        <v>439</v>
      </c>
      <c r="D86" s="5" t="s">
        <v>184</v>
      </c>
      <c r="E86" s="6">
        <v>1</v>
      </c>
      <c r="F86" s="2">
        <f t="shared" si="1"/>
        <v>1</v>
      </c>
    </row>
    <row r="87" spans="1:6" ht="15" x14ac:dyDescent="0.25">
      <c r="A87" s="5" t="s">
        <v>9</v>
      </c>
      <c r="B87" s="5" t="s">
        <v>185</v>
      </c>
      <c r="C87" s="5" t="s">
        <v>439</v>
      </c>
      <c r="D87" s="5" t="s">
        <v>186</v>
      </c>
      <c r="E87" s="6">
        <v>1</v>
      </c>
      <c r="F87" s="2">
        <f t="shared" si="1"/>
        <v>1</v>
      </c>
    </row>
    <row r="88" spans="1:6" ht="15" x14ac:dyDescent="0.25">
      <c r="A88" s="5" t="s">
        <v>9</v>
      </c>
      <c r="B88" s="5" t="s">
        <v>187</v>
      </c>
      <c r="C88" s="5" t="s">
        <v>445</v>
      </c>
      <c r="D88" s="5" t="s">
        <v>188</v>
      </c>
      <c r="E88" s="6">
        <v>2</v>
      </c>
      <c r="F88" s="2">
        <f t="shared" si="1"/>
        <v>1</v>
      </c>
    </row>
    <row r="89" spans="1:6" ht="15" x14ac:dyDescent="0.25">
      <c r="A89" s="5" t="s">
        <v>9</v>
      </c>
      <c r="B89" s="5" t="s">
        <v>189</v>
      </c>
      <c r="C89" s="5" t="s">
        <v>445</v>
      </c>
      <c r="D89" s="5" t="s">
        <v>190</v>
      </c>
      <c r="E89" s="6">
        <v>32</v>
      </c>
      <c r="F89" s="2">
        <f t="shared" si="1"/>
        <v>1</v>
      </c>
    </row>
    <row r="90" spans="1:6" ht="15" x14ac:dyDescent="0.25">
      <c r="A90" s="5" t="s">
        <v>9</v>
      </c>
      <c r="B90" s="5" t="s">
        <v>191</v>
      </c>
      <c r="C90" s="5" t="s">
        <v>445</v>
      </c>
      <c r="D90" s="5" t="s">
        <v>192</v>
      </c>
      <c r="E90" s="6">
        <v>67</v>
      </c>
      <c r="F90" s="2">
        <f t="shared" si="1"/>
        <v>1</v>
      </c>
    </row>
    <row r="91" spans="1:6" ht="15" x14ac:dyDescent="0.25">
      <c r="A91" s="5" t="s">
        <v>9</v>
      </c>
      <c r="B91" s="5" t="s">
        <v>193</v>
      </c>
      <c r="C91" s="5" t="s">
        <v>445</v>
      </c>
      <c r="D91" s="5" t="s">
        <v>194</v>
      </c>
      <c r="E91" s="6">
        <v>2</v>
      </c>
      <c r="F91" s="2">
        <f t="shared" si="1"/>
        <v>1</v>
      </c>
    </row>
    <row r="92" spans="1:6" ht="15" x14ac:dyDescent="0.25">
      <c r="A92" s="5" t="s">
        <v>9</v>
      </c>
      <c r="B92" s="5" t="s">
        <v>195</v>
      </c>
      <c r="C92" s="5" t="s">
        <v>445</v>
      </c>
      <c r="D92" s="5" t="s">
        <v>196</v>
      </c>
      <c r="E92" s="6">
        <v>8</v>
      </c>
      <c r="F92" s="2">
        <f t="shared" si="1"/>
        <v>1</v>
      </c>
    </row>
    <row r="93" spans="1:6" ht="15" x14ac:dyDescent="0.25">
      <c r="A93" s="5" t="s">
        <v>9</v>
      </c>
      <c r="B93" s="5" t="s">
        <v>197</v>
      </c>
      <c r="C93" s="5" t="s">
        <v>445</v>
      </c>
      <c r="D93" s="5" t="s">
        <v>198</v>
      </c>
      <c r="E93" s="6">
        <v>5</v>
      </c>
      <c r="F93" s="2">
        <f t="shared" si="1"/>
        <v>1</v>
      </c>
    </row>
    <row r="94" spans="1:6" ht="15" x14ac:dyDescent="0.25">
      <c r="A94" s="5" t="s">
        <v>9</v>
      </c>
      <c r="B94" s="5" t="s">
        <v>199</v>
      </c>
      <c r="C94" s="5" t="s">
        <v>445</v>
      </c>
      <c r="D94" s="5" t="s">
        <v>200</v>
      </c>
      <c r="E94" s="6">
        <v>45</v>
      </c>
      <c r="F94" s="2">
        <f t="shared" si="1"/>
        <v>1</v>
      </c>
    </row>
    <row r="95" spans="1:6" ht="15" x14ac:dyDescent="0.25">
      <c r="A95" s="5" t="s">
        <v>9</v>
      </c>
      <c r="B95" s="5" t="s">
        <v>201</v>
      </c>
      <c r="C95" s="5" t="s">
        <v>440</v>
      </c>
      <c r="D95" s="5" t="s">
        <v>202</v>
      </c>
      <c r="E95" s="6">
        <v>422</v>
      </c>
      <c r="F95" s="2">
        <f t="shared" si="1"/>
        <v>1</v>
      </c>
    </row>
    <row r="96" spans="1:6" ht="15" x14ac:dyDescent="0.25">
      <c r="A96" s="5" t="s">
        <v>9</v>
      </c>
      <c r="B96" s="5" t="s">
        <v>203</v>
      </c>
      <c r="C96" s="5" t="s">
        <v>439</v>
      </c>
      <c r="D96" s="5" t="s">
        <v>204</v>
      </c>
      <c r="E96" s="6">
        <v>79</v>
      </c>
      <c r="F96" s="2">
        <f t="shared" si="1"/>
        <v>1</v>
      </c>
    </row>
    <row r="97" spans="1:6" ht="15" x14ac:dyDescent="0.25">
      <c r="A97" s="5" t="s">
        <v>9</v>
      </c>
      <c r="B97" s="5" t="s">
        <v>205</v>
      </c>
      <c r="C97" s="5" t="s">
        <v>439</v>
      </c>
      <c r="D97" s="5" t="s">
        <v>206</v>
      </c>
      <c r="E97" s="6">
        <v>6</v>
      </c>
      <c r="F97" s="2">
        <f t="shared" si="1"/>
        <v>1</v>
      </c>
    </row>
    <row r="98" spans="1:6" ht="15" x14ac:dyDescent="0.25">
      <c r="A98" s="5" t="s">
        <v>9</v>
      </c>
      <c r="B98" s="5" t="s">
        <v>207</v>
      </c>
      <c r="C98" s="5" t="s">
        <v>439</v>
      </c>
      <c r="D98" s="5" t="s">
        <v>208</v>
      </c>
      <c r="E98" s="6">
        <v>3</v>
      </c>
      <c r="F98" s="2">
        <f t="shared" si="1"/>
        <v>1</v>
      </c>
    </row>
    <row r="99" spans="1:6" ht="15" x14ac:dyDescent="0.25">
      <c r="A99" s="5" t="s">
        <v>9</v>
      </c>
      <c r="B99" s="5" t="s">
        <v>211</v>
      </c>
      <c r="C99" s="5" t="s">
        <v>439</v>
      </c>
      <c r="D99" s="5" t="s">
        <v>212</v>
      </c>
      <c r="E99" s="6">
        <v>1</v>
      </c>
      <c r="F99" s="2">
        <f t="shared" si="1"/>
        <v>1</v>
      </c>
    </row>
    <row r="100" spans="1:6" ht="15" x14ac:dyDescent="0.25">
      <c r="A100" s="5" t="s">
        <v>9</v>
      </c>
      <c r="B100" s="5" t="s">
        <v>215</v>
      </c>
      <c r="C100" s="5" t="s">
        <v>439</v>
      </c>
      <c r="D100" s="5" t="s">
        <v>216</v>
      </c>
      <c r="E100" s="6">
        <v>2</v>
      </c>
      <c r="F100" s="2">
        <f t="shared" si="1"/>
        <v>1</v>
      </c>
    </row>
    <row r="101" spans="1:6" ht="15" x14ac:dyDescent="0.25">
      <c r="A101" s="5" t="s">
        <v>9</v>
      </c>
      <c r="B101" s="5" t="s">
        <v>217</v>
      </c>
      <c r="C101" s="5" t="s">
        <v>440</v>
      </c>
      <c r="D101" s="5" t="s">
        <v>218</v>
      </c>
      <c r="E101" s="6">
        <v>1</v>
      </c>
      <c r="F101" s="2">
        <f t="shared" si="1"/>
        <v>1</v>
      </c>
    </row>
    <row r="102" spans="1:6" ht="15" x14ac:dyDescent="0.25">
      <c r="A102" s="5" t="s">
        <v>9</v>
      </c>
      <c r="B102" s="5" t="s">
        <v>219</v>
      </c>
      <c r="C102" s="5" t="s">
        <v>439</v>
      </c>
      <c r="D102" s="5" t="s">
        <v>220</v>
      </c>
      <c r="E102" s="6">
        <v>166</v>
      </c>
      <c r="F102" s="2">
        <f t="shared" si="1"/>
        <v>1</v>
      </c>
    </row>
    <row r="103" spans="1:6" ht="15" x14ac:dyDescent="0.25">
      <c r="A103" s="5" t="s">
        <v>9</v>
      </c>
      <c r="B103" s="5" t="s">
        <v>221</v>
      </c>
      <c r="C103" s="5" t="s">
        <v>439</v>
      </c>
      <c r="D103" s="5" t="s">
        <v>222</v>
      </c>
      <c r="E103" s="6">
        <v>1</v>
      </c>
      <c r="F103" s="2">
        <f t="shared" si="1"/>
        <v>1</v>
      </c>
    </row>
    <row r="104" spans="1:6" ht="15" x14ac:dyDescent="0.25">
      <c r="A104" s="5" t="s">
        <v>9</v>
      </c>
      <c r="B104" s="5" t="s">
        <v>223</v>
      </c>
      <c r="C104" s="5" t="s">
        <v>439</v>
      </c>
      <c r="D104" s="5" t="s">
        <v>224</v>
      </c>
      <c r="E104" s="6">
        <v>110</v>
      </c>
      <c r="F104" s="2">
        <f t="shared" si="1"/>
        <v>1</v>
      </c>
    </row>
    <row r="105" spans="1:6" ht="15" x14ac:dyDescent="0.25">
      <c r="A105" s="5" t="s">
        <v>9</v>
      </c>
      <c r="B105" s="5" t="s">
        <v>225</v>
      </c>
      <c r="C105" s="5" t="s">
        <v>439</v>
      </c>
      <c r="D105" s="5" t="s">
        <v>226</v>
      </c>
      <c r="E105" s="6">
        <v>214</v>
      </c>
      <c r="F105" s="2">
        <f t="shared" si="1"/>
        <v>1</v>
      </c>
    </row>
    <row r="106" spans="1:6" ht="15" x14ac:dyDescent="0.25">
      <c r="A106" s="5" t="s">
        <v>9</v>
      </c>
      <c r="B106" s="5" t="s">
        <v>227</v>
      </c>
      <c r="C106" s="5" t="s">
        <v>439</v>
      </c>
      <c r="D106" s="5" t="s">
        <v>228</v>
      </c>
      <c r="E106" s="6">
        <v>6</v>
      </c>
      <c r="F106" s="2">
        <f t="shared" si="1"/>
        <v>1</v>
      </c>
    </row>
    <row r="107" spans="1:6" ht="15" x14ac:dyDescent="0.25">
      <c r="A107" s="5" t="s">
        <v>9</v>
      </c>
      <c r="B107" s="5" t="s">
        <v>229</v>
      </c>
      <c r="C107" s="5" t="s">
        <v>445</v>
      </c>
      <c r="D107" s="5" t="s">
        <v>230</v>
      </c>
      <c r="E107" s="6">
        <v>34</v>
      </c>
      <c r="F107" s="2">
        <f t="shared" si="1"/>
        <v>1</v>
      </c>
    </row>
    <row r="108" spans="1:6" ht="15" x14ac:dyDescent="0.25">
      <c r="A108" s="5" t="s">
        <v>9</v>
      </c>
      <c r="B108" s="5" t="s">
        <v>231</v>
      </c>
      <c r="C108" s="5" t="s">
        <v>445</v>
      </c>
      <c r="D108" s="5" t="s">
        <v>232</v>
      </c>
      <c r="E108" s="6">
        <v>3</v>
      </c>
      <c r="F108" s="2">
        <f t="shared" si="1"/>
        <v>1</v>
      </c>
    </row>
    <row r="109" spans="1:6" ht="15" x14ac:dyDescent="0.25">
      <c r="A109" s="5" t="s">
        <v>9</v>
      </c>
      <c r="B109" s="5" t="s">
        <v>233</v>
      </c>
      <c r="C109" s="5" t="s">
        <v>445</v>
      </c>
      <c r="D109" s="5" t="s">
        <v>234</v>
      </c>
      <c r="E109" s="6">
        <v>7</v>
      </c>
      <c r="F109" s="2">
        <f t="shared" si="1"/>
        <v>1</v>
      </c>
    </row>
    <row r="110" spans="1:6" ht="15" x14ac:dyDescent="0.25">
      <c r="A110" s="5" t="s">
        <v>9</v>
      </c>
      <c r="B110" s="5" t="s">
        <v>235</v>
      </c>
      <c r="C110" s="5" t="s">
        <v>445</v>
      </c>
      <c r="D110" s="5" t="s">
        <v>236</v>
      </c>
      <c r="E110" s="6">
        <v>1</v>
      </c>
      <c r="F110" s="2">
        <f t="shared" si="1"/>
        <v>1</v>
      </c>
    </row>
    <row r="111" spans="1:6" ht="15" x14ac:dyDescent="0.25">
      <c r="A111" s="5" t="s">
        <v>9</v>
      </c>
      <c r="B111" s="5" t="s">
        <v>237</v>
      </c>
      <c r="C111" s="5" t="s">
        <v>439</v>
      </c>
      <c r="D111" s="5" t="s">
        <v>238</v>
      </c>
      <c r="E111" s="6">
        <v>8</v>
      </c>
      <c r="F111" s="2">
        <f t="shared" si="1"/>
        <v>1</v>
      </c>
    </row>
    <row r="112" spans="1:6" ht="15" x14ac:dyDescent="0.25">
      <c r="A112" s="5" t="s">
        <v>9</v>
      </c>
      <c r="B112" s="5" t="s">
        <v>239</v>
      </c>
      <c r="C112" s="5" t="s">
        <v>439</v>
      </c>
      <c r="D112" s="5" t="s">
        <v>240</v>
      </c>
      <c r="E112" s="6">
        <v>11</v>
      </c>
      <c r="F112" s="2">
        <f t="shared" si="1"/>
        <v>1</v>
      </c>
    </row>
    <row r="113" spans="1:6" ht="15" x14ac:dyDescent="0.25">
      <c r="A113" s="5" t="s">
        <v>9</v>
      </c>
      <c r="B113" s="5" t="s">
        <v>241</v>
      </c>
      <c r="C113" s="5" t="s">
        <v>440</v>
      </c>
      <c r="D113" s="5" t="s">
        <v>242</v>
      </c>
      <c r="E113" s="6">
        <v>1</v>
      </c>
      <c r="F113" s="2">
        <f t="shared" si="1"/>
        <v>1</v>
      </c>
    </row>
    <row r="114" spans="1:6" ht="15" x14ac:dyDescent="0.25">
      <c r="A114" s="5" t="s">
        <v>9</v>
      </c>
      <c r="B114" s="5" t="s">
        <v>243</v>
      </c>
      <c r="C114" s="5" t="s">
        <v>445</v>
      </c>
      <c r="D114" s="5" t="s">
        <v>244</v>
      </c>
      <c r="E114" s="6">
        <v>1</v>
      </c>
      <c r="F114" s="2">
        <f t="shared" si="1"/>
        <v>1</v>
      </c>
    </row>
    <row r="115" spans="1:6" ht="15" x14ac:dyDescent="0.25">
      <c r="A115" s="5" t="s">
        <v>9</v>
      </c>
      <c r="B115" s="5" t="s">
        <v>245</v>
      </c>
      <c r="C115" s="5" t="s">
        <v>445</v>
      </c>
      <c r="D115" s="5" t="s">
        <v>246</v>
      </c>
      <c r="E115" s="6">
        <v>1</v>
      </c>
      <c r="F115" s="2">
        <f t="shared" si="1"/>
        <v>1</v>
      </c>
    </row>
    <row r="116" spans="1:6" ht="15" x14ac:dyDescent="0.25">
      <c r="A116" s="5" t="s">
        <v>9</v>
      </c>
      <c r="B116" s="5" t="s">
        <v>247</v>
      </c>
      <c r="C116" s="5" t="s">
        <v>439</v>
      </c>
      <c r="D116" s="5" t="s">
        <v>248</v>
      </c>
      <c r="E116" s="6">
        <v>1</v>
      </c>
      <c r="F116" s="2">
        <f t="shared" si="1"/>
        <v>1</v>
      </c>
    </row>
    <row r="117" spans="1:6" ht="15" x14ac:dyDescent="0.25">
      <c r="A117" s="5" t="s">
        <v>9</v>
      </c>
      <c r="B117" s="5" t="s">
        <v>249</v>
      </c>
      <c r="C117" s="5" t="s">
        <v>439</v>
      </c>
      <c r="D117" s="5" t="s">
        <v>250</v>
      </c>
      <c r="E117" s="6">
        <v>7</v>
      </c>
      <c r="F117" s="2">
        <f t="shared" si="1"/>
        <v>1</v>
      </c>
    </row>
    <row r="118" spans="1:6" ht="15" x14ac:dyDescent="0.25">
      <c r="A118" s="5" t="s">
        <v>9</v>
      </c>
      <c r="B118" s="5" t="s">
        <v>251</v>
      </c>
      <c r="C118" s="5" t="s">
        <v>439</v>
      </c>
      <c r="D118" s="5" t="s">
        <v>252</v>
      </c>
      <c r="E118" s="6">
        <v>1</v>
      </c>
      <c r="F118" s="2">
        <f t="shared" si="1"/>
        <v>1</v>
      </c>
    </row>
    <row r="119" spans="1:6" ht="15" x14ac:dyDescent="0.25">
      <c r="A119" s="5" t="s">
        <v>9</v>
      </c>
      <c r="B119" s="5" t="s">
        <v>253</v>
      </c>
      <c r="C119" s="5" t="s">
        <v>439</v>
      </c>
      <c r="D119" s="5" t="s">
        <v>254</v>
      </c>
      <c r="E119" s="6">
        <v>21</v>
      </c>
      <c r="F119" s="2">
        <f t="shared" si="1"/>
        <v>1</v>
      </c>
    </row>
    <row r="120" spans="1:6" ht="15" x14ac:dyDescent="0.25">
      <c r="A120" s="5" t="s">
        <v>9</v>
      </c>
      <c r="B120" s="5" t="s">
        <v>255</v>
      </c>
      <c r="C120" s="5" t="s">
        <v>439</v>
      </c>
      <c r="D120" s="5" t="s">
        <v>256</v>
      </c>
      <c r="E120" s="6">
        <v>75</v>
      </c>
      <c r="F120" s="2">
        <f t="shared" si="1"/>
        <v>1</v>
      </c>
    </row>
    <row r="121" spans="1:6" ht="15" x14ac:dyDescent="0.25">
      <c r="A121" s="5" t="s">
        <v>9</v>
      </c>
      <c r="B121" s="5" t="s">
        <v>258</v>
      </c>
      <c r="C121" s="5" t="s">
        <v>439</v>
      </c>
      <c r="D121" s="5" t="s">
        <v>259</v>
      </c>
      <c r="E121" s="6">
        <v>2</v>
      </c>
      <c r="F121" s="2">
        <f t="shared" si="1"/>
        <v>1</v>
      </c>
    </row>
    <row r="122" spans="1:6" ht="15" x14ac:dyDescent="0.25">
      <c r="A122" s="5" t="s">
        <v>9</v>
      </c>
      <c r="B122" s="5" t="s">
        <v>260</v>
      </c>
      <c r="C122" s="5" t="s">
        <v>439</v>
      </c>
      <c r="D122" s="5" t="s">
        <v>261</v>
      </c>
      <c r="E122" s="6">
        <v>1</v>
      </c>
      <c r="F122" s="2">
        <f t="shared" si="1"/>
        <v>1</v>
      </c>
    </row>
    <row r="123" spans="1:6" ht="15" x14ac:dyDescent="0.25">
      <c r="A123" s="5" t="s">
        <v>9</v>
      </c>
      <c r="B123" s="5" t="s">
        <v>262</v>
      </c>
      <c r="C123" s="5" t="s">
        <v>439</v>
      </c>
      <c r="D123" s="5" t="s">
        <v>263</v>
      </c>
      <c r="E123" s="6">
        <v>3</v>
      </c>
      <c r="F123" s="2">
        <f t="shared" si="1"/>
        <v>1</v>
      </c>
    </row>
    <row r="124" spans="1:6" ht="15" x14ac:dyDescent="0.25">
      <c r="A124" s="5" t="s">
        <v>9</v>
      </c>
      <c r="B124" s="5" t="s">
        <v>264</v>
      </c>
      <c r="C124" s="5" t="s">
        <v>439</v>
      </c>
      <c r="D124" s="5" t="s">
        <v>265</v>
      </c>
      <c r="E124" s="6">
        <v>1</v>
      </c>
      <c r="F124" s="2">
        <f t="shared" si="1"/>
        <v>1</v>
      </c>
    </row>
    <row r="125" spans="1:6" ht="15" x14ac:dyDescent="0.25">
      <c r="A125" s="5" t="s">
        <v>9</v>
      </c>
      <c r="B125" s="5" t="s">
        <v>266</v>
      </c>
      <c r="C125" s="5" t="s">
        <v>439</v>
      </c>
      <c r="D125" s="5" t="s">
        <v>267</v>
      </c>
      <c r="E125" s="6">
        <v>5</v>
      </c>
      <c r="F125" s="2">
        <f t="shared" si="1"/>
        <v>1</v>
      </c>
    </row>
    <row r="126" spans="1:6" ht="15" x14ac:dyDescent="0.25">
      <c r="A126" s="5" t="s">
        <v>9</v>
      </c>
      <c r="B126" s="5" t="s">
        <v>268</v>
      </c>
      <c r="C126" s="5" t="s">
        <v>439</v>
      </c>
      <c r="D126" s="5" t="s">
        <v>269</v>
      </c>
      <c r="E126" s="6">
        <v>39</v>
      </c>
      <c r="F126" s="2">
        <f t="shared" si="1"/>
        <v>1</v>
      </c>
    </row>
    <row r="127" spans="1:6" ht="15" x14ac:dyDescent="0.25">
      <c r="A127" s="5" t="s">
        <v>9</v>
      </c>
      <c r="B127" s="5" t="s">
        <v>270</v>
      </c>
      <c r="C127" s="5" t="s">
        <v>439</v>
      </c>
      <c r="D127" s="5" t="s">
        <v>271</v>
      </c>
      <c r="E127" s="6">
        <v>1</v>
      </c>
      <c r="F127" s="2">
        <f t="shared" si="1"/>
        <v>1</v>
      </c>
    </row>
    <row r="128" spans="1:6" ht="15" x14ac:dyDescent="0.25">
      <c r="A128" s="5" t="s">
        <v>9</v>
      </c>
      <c r="B128" s="5" t="s">
        <v>272</v>
      </c>
      <c r="C128" s="5" t="s">
        <v>439</v>
      </c>
      <c r="D128" s="5" t="s">
        <v>273</v>
      </c>
      <c r="E128" s="6">
        <v>65</v>
      </c>
      <c r="F128" s="2">
        <f t="shared" si="1"/>
        <v>1</v>
      </c>
    </row>
    <row r="129" spans="1:6" ht="15" x14ac:dyDescent="0.25">
      <c r="A129" s="5" t="s">
        <v>9</v>
      </c>
      <c r="B129" s="5" t="s">
        <v>274</v>
      </c>
      <c r="C129" s="5" t="s">
        <v>440</v>
      </c>
      <c r="D129" s="5" t="s">
        <v>275</v>
      </c>
      <c r="E129" s="6">
        <v>5</v>
      </c>
      <c r="F129" s="2">
        <f t="shared" si="1"/>
        <v>1</v>
      </c>
    </row>
    <row r="130" spans="1:6" ht="15" x14ac:dyDescent="0.25">
      <c r="A130" s="5" t="s">
        <v>9</v>
      </c>
      <c r="B130" s="5" t="s">
        <v>276</v>
      </c>
      <c r="C130" s="5" t="s">
        <v>439</v>
      </c>
      <c r="D130" s="5" t="s">
        <v>277</v>
      </c>
      <c r="E130" s="6">
        <v>1</v>
      </c>
      <c r="F130" s="2">
        <f t="shared" si="1"/>
        <v>1</v>
      </c>
    </row>
    <row r="131" spans="1:6" ht="15" x14ac:dyDescent="0.25">
      <c r="A131" s="5" t="s">
        <v>9</v>
      </c>
      <c r="B131" s="5" t="s">
        <v>278</v>
      </c>
      <c r="C131" s="5" t="s">
        <v>439</v>
      </c>
      <c r="D131" s="5" t="s">
        <v>279</v>
      </c>
      <c r="E131" s="6">
        <v>4</v>
      </c>
      <c r="F131" s="2">
        <f t="shared" ref="F131:F194" si="2">COUNTIF($B$2:$B$204,B131)</f>
        <v>1</v>
      </c>
    </row>
    <row r="132" spans="1:6" ht="15" x14ac:dyDescent="0.25">
      <c r="A132" s="5" t="s">
        <v>9</v>
      </c>
      <c r="B132" s="5" t="s">
        <v>280</v>
      </c>
      <c r="C132" s="5" t="s">
        <v>439</v>
      </c>
      <c r="D132" s="5" t="s">
        <v>281</v>
      </c>
      <c r="E132" s="6">
        <v>4</v>
      </c>
      <c r="F132" s="2">
        <f t="shared" si="2"/>
        <v>1</v>
      </c>
    </row>
    <row r="133" spans="1:6" ht="15" x14ac:dyDescent="0.25">
      <c r="A133" s="5" t="s">
        <v>9</v>
      </c>
      <c r="B133" s="5" t="s">
        <v>282</v>
      </c>
      <c r="C133" s="5" t="s">
        <v>439</v>
      </c>
      <c r="D133" s="5" t="s">
        <v>283</v>
      </c>
      <c r="E133" s="6">
        <v>2</v>
      </c>
      <c r="F133" s="2">
        <f t="shared" si="2"/>
        <v>1</v>
      </c>
    </row>
    <row r="134" spans="1:6" ht="15" x14ac:dyDescent="0.25">
      <c r="A134" s="5" t="s">
        <v>9</v>
      </c>
      <c r="B134" s="5" t="s">
        <v>284</v>
      </c>
      <c r="C134" s="5" t="s">
        <v>439</v>
      </c>
      <c r="D134" s="5" t="s">
        <v>285</v>
      </c>
      <c r="E134" s="6">
        <v>1</v>
      </c>
      <c r="F134" s="2">
        <f t="shared" si="2"/>
        <v>1</v>
      </c>
    </row>
    <row r="135" spans="1:6" ht="15" x14ac:dyDescent="0.25">
      <c r="A135" s="5" t="s">
        <v>9</v>
      </c>
      <c r="B135" s="5" t="s">
        <v>286</v>
      </c>
      <c r="C135" s="5" t="s">
        <v>440</v>
      </c>
      <c r="D135" s="5" t="s">
        <v>287</v>
      </c>
      <c r="E135" s="6">
        <v>1</v>
      </c>
      <c r="F135" s="2">
        <f t="shared" si="2"/>
        <v>1</v>
      </c>
    </row>
    <row r="136" spans="1:6" ht="15" x14ac:dyDescent="0.25">
      <c r="A136" s="5" t="s">
        <v>9</v>
      </c>
      <c r="B136" s="5" t="s">
        <v>288</v>
      </c>
      <c r="C136" s="5" t="s">
        <v>439</v>
      </c>
      <c r="D136" s="5" t="s">
        <v>289</v>
      </c>
      <c r="E136" s="6">
        <v>1</v>
      </c>
      <c r="F136" s="2">
        <f t="shared" si="2"/>
        <v>1</v>
      </c>
    </row>
    <row r="137" spans="1:6" ht="15" x14ac:dyDescent="0.25">
      <c r="A137" s="5" t="s">
        <v>9</v>
      </c>
      <c r="B137" s="5" t="s">
        <v>290</v>
      </c>
      <c r="C137" s="5" t="s">
        <v>439</v>
      </c>
      <c r="D137" s="5" t="s">
        <v>291</v>
      </c>
      <c r="E137" s="6">
        <v>443</v>
      </c>
      <c r="F137" s="2">
        <f t="shared" si="2"/>
        <v>1</v>
      </c>
    </row>
    <row r="138" spans="1:6" ht="15" x14ac:dyDescent="0.25">
      <c r="A138" s="5" t="s">
        <v>9</v>
      </c>
      <c r="B138" s="5" t="s">
        <v>292</v>
      </c>
      <c r="C138" s="5" t="s">
        <v>445</v>
      </c>
      <c r="D138" s="5" t="s">
        <v>293</v>
      </c>
      <c r="E138" s="6">
        <v>7</v>
      </c>
      <c r="F138" s="2">
        <f t="shared" si="2"/>
        <v>1</v>
      </c>
    </row>
    <row r="139" spans="1:6" ht="15" x14ac:dyDescent="0.25">
      <c r="A139" s="5" t="s">
        <v>9</v>
      </c>
      <c r="B139" s="5" t="s">
        <v>294</v>
      </c>
      <c r="C139" s="5" t="s">
        <v>439</v>
      </c>
      <c r="D139" s="5" t="s">
        <v>295</v>
      </c>
      <c r="E139" s="6">
        <v>14</v>
      </c>
      <c r="F139" s="2">
        <f t="shared" si="2"/>
        <v>1</v>
      </c>
    </row>
    <row r="140" spans="1:6" ht="15" x14ac:dyDescent="0.25">
      <c r="A140" s="5" t="s">
        <v>9</v>
      </c>
      <c r="B140" s="5" t="s">
        <v>296</v>
      </c>
      <c r="C140" s="5" t="s">
        <v>439</v>
      </c>
      <c r="D140" s="5" t="s">
        <v>297</v>
      </c>
      <c r="E140" s="6">
        <v>433</v>
      </c>
      <c r="F140" s="2">
        <f t="shared" si="2"/>
        <v>1</v>
      </c>
    </row>
    <row r="141" spans="1:6" ht="15" x14ac:dyDescent="0.25">
      <c r="A141" s="5" t="s">
        <v>9</v>
      </c>
      <c r="B141" s="5" t="s">
        <v>298</v>
      </c>
      <c r="C141" s="5" t="s">
        <v>439</v>
      </c>
      <c r="D141" s="5" t="s">
        <v>299</v>
      </c>
      <c r="E141" s="6">
        <v>2</v>
      </c>
      <c r="F141" s="2">
        <f t="shared" si="2"/>
        <v>1</v>
      </c>
    </row>
    <row r="142" spans="1:6" ht="15" x14ac:dyDescent="0.25">
      <c r="A142" s="5" t="s">
        <v>9</v>
      </c>
      <c r="B142" s="5" t="s">
        <v>300</v>
      </c>
      <c r="C142" s="5" t="s">
        <v>440</v>
      </c>
      <c r="D142" s="5" t="s">
        <v>301</v>
      </c>
      <c r="E142" s="6">
        <v>17</v>
      </c>
      <c r="F142" s="2">
        <f t="shared" si="2"/>
        <v>1</v>
      </c>
    </row>
    <row r="143" spans="1:6" ht="15" x14ac:dyDescent="0.25">
      <c r="A143" s="5" t="s">
        <v>9</v>
      </c>
      <c r="B143" s="5" t="s">
        <v>302</v>
      </c>
      <c r="C143" s="5" t="s">
        <v>439</v>
      </c>
      <c r="D143" s="5" t="s">
        <v>303</v>
      </c>
      <c r="E143" s="6">
        <v>2</v>
      </c>
      <c r="F143" s="2">
        <f t="shared" si="2"/>
        <v>1</v>
      </c>
    </row>
    <row r="144" spans="1:6" ht="15" x14ac:dyDescent="0.25">
      <c r="A144" s="5" t="s">
        <v>9</v>
      </c>
      <c r="B144" s="5" t="s">
        <v>304</v>
      </c>
      <c r="C144" s="5" t="s">
        <v>439</v>
      </c>
      <c r="D144" s="5" t="s">
        <v>305</v>
      </c>
      <c r="E144" s="6">
        <v>20</v>
      </c>
      <c r="F144" s="2">
        <f t="shared" si="2"/>
        <v>1</v>
      </c>
    </row>
    <row r="145" spans="1:6" ht="15" x14ac:dyDescent="0.25">
      <c r="A145" s="5" t="s">
        <v>9</v>
      </c>
      <c r="B145" s="5" t="s">
        <v>306</v>
      </c>
      <c r="C145" s="5" t="s">
        <v>439</v>
      </c>
      <c r="D145" s="5" t="s">
        <v>307</v>
      </c>
      <c r="E145" s="6">
        <v>3</v>
      </c>
      <c r="F145" s="2">
        <f t="shared" si="2"/>
        <v>1</v>
      </c>
    </row>
    <row r="146" spans="1:6" ht="15" x14ac:dyDescent="0.25">
      <c r="A146" s="5" t="s">
        <v>9</v>
      </c>
      <c r="B146" s="5" t="s">
        <v>308</v>
      </c>
      <c r="C146" s="5" t="s">
        <v>445</v>
      </c>
      <c r="D146" s="5" t="s">
        <v>309</v>
      </c>
      <c r="E146" s="6">
        <v>12</v>
      </c>
      <c r="F146" s="2">
        <f t="shared" si="2"/>
        <v>1</v>
      </c>
    </row>
    <row r="147" spans="1:6" ht="15" x14ac:dyDescent="0.25">
      <c r="A147" s="5" t="s">
        <v>9</v>
      </c>
      <c r="B147" s="5" t="s">
        <v>310</v>
      </c>
      <c r="C147" s="5" t="s">
        <v>445</v>
      </c>
      <c r="D147" s="5" t="s">
        <v>311</v>
      </c>
      <c r="E147" s="6">
        <v>5</v>
      </c>
      <c r="F147" s="2">
        <f t="shared" si="2"/>
        <v>1</v>
      </c>
    </row>
    <row r="148" spans="1:6" ht="15" x14ac:dyDescent="0.25">
      <c r="A148" s="5" t="s">
        <v>9</v>
      </c>
      <c r="B148" s="5" t="s">
        <v>312</v>
      </c>
      <c r="C148" s="5" t="s">
        <v>439</v>
      </c>
      <c r="D148" s="5" t="s">
        <v>313</v>
      </c>
      <c r="E148" s="6">
        <v>1</v>
      </c>
      <c r="F148" s="2">
        <f t="shared" si="2"/>
        <v>1</v>
      </c>
    </row>
    <row r="149" spans="1:6" ht="15" x14ac:dyDescent="0.25">
      <c r="A149" s="5" t="s">
        <v>9</v>
      </c>
      <c r="B149" s="5" t="s">
        <v>314</v>
      </c>
      <c r="C149" s="5" t="s">
        <v>445</v>
      </c>
      <c r="D149" s="5" t="s">
        <v>315</v>
      </c>
      <c r="E149" s="6">
        <v>2</v>
      </c>
      <c r="F149" s="2">
        <f t="shared" si="2"/>
        <v>1</v>
      </c>
    </row>
    <row r="150" spans="1:6" ht="15" x14ac:dyDescent="0.25">
      <c r="A150" s="5" t="s">
        <v>9</v>
      </c>
      <c r="B150" s="5" t="s">
        <v>316</v>
      </c>
      <c r="C150" s="5" t="s">
        <v>445</v>
      </c>
      <c r="D150" s="5" t="s">
        <v>317</v>
      </c>
      <c r="E150" s="6">
        <v>2</v>
      </c>
      <c r="F150" s="2">
        <f t="shared" si="2"/>
        <v>1</v>
      </c>
    </row>
    <row r="151" spans="1:6" ht="15" x14ac:dyDescent="0.25">
      <c r="A151" s="5" t="s">
        <v>9</v>
      </c>
      <c r="B151" s="5" t="s">
        <v>318</v>
      </c>
      <c r="C151" s="5" t="s">
        <v>439</v>
      </c>
      <c r="D151" s="5" t="s">
        <v>319</v>
      </c>
      <c r="E151" s="6">
        <v>17</v>
      </c>
      <c r="F151" s="2">
        <f t="shared" si="2"/>
        <v>1</v>
      </c>
    </row>
    <row r="152" spans="1:6" ht="15" x14ac:dyDescent="0.25">
      <c r="A152" s="5" t="s">
        <v>9</v>
      </c>
      <c r="B152" s="5" t="s">
        <v>326</v>
      </c>
      <c r="C152" s="5" t="s">
        <v>445</v>
      </c>
      <c r="D152" s="5" t="s">
        <v>327</v>
      </c>
      <c r="E152" s="6">
        <v>1</v>
      </c>
      <c r="F152" s="2">
        <f t="shared" si="2"/>
        <v>1</v>
      </c>
    </row>
    <row r="153" spans="1:6" ht="15" x14ac:dyDescent="0.25">
      <c r="A153" s="5" t="s">
        <v>9</v>
      </c>
      <c r="B153" s="5" t="s">
        <v>328</v>
      </c>
      <c r="C153" s="5" t="s">
        <v>439</v>
      </c>
      <c r="D153" s="5" t="s">
        <v>329</v>
      </c>
      <c r="E153" s="6">
        <v>8</v>
      </c>
      <c r="F153" s="2">
        <f t="shared" si="2"/>
        <v>1</v>
      </c>
    </row>
    <row r="154" spans="1:6" ht="15" x14ac:dyDescent="0.25">
      <c r="A154" s="5" t="s">
        <v>9</v>
      </c>
      <c r="B154" s="5" t="s">
        <v>330</v>
      </c>
      <c r="C154" s="5" t="s">
        <v>439</v>
      </c>
      <c r="D154" s="5" t="s">
        <v>331</v>
      </c>
      <c r="E154" s="6">
        <v>2</v>
      </c>
      <c r="F154" s="2">
        <f t="shared" si="2"/>
        <v>1</v>
      </c>
    </row>
    <row r="155" spans="1:6" ht="15" x14ac:dyDescent="0.25">
      <c r="A155" s="5" t="s">
        <v>9</v>
      </c>
      <c r="B155" s="5" t="s">
        <v>332</v>
      </c>
      <c r="C155" s="5" t="s">
        <v>440</v>
      </c>
      <c r="D155" s="5" t="s">
        <v>333</v>
      </c>
      <c r="E155" s="6">
        <v>1</v>
      </c>
      <c r="F155" s="2">
        <f t="shared" si="2"/>
        <v>1</v>
      </c>
    </row>
    <row r="156" spans="1:6" ht="15" x14ac:dyDescent="0.25">
      <c r="A156" s="5" t="s">
        <v>9</v>
      </c>
      <c r="B156" s="5" t="s">
        <v>334</v>
      </c>
      <c r="C156" s="5" t="s">
        <v>439</v>
      </c>
      <c r="D156" s="5" t="s">
        <v>335</v>
      </c>
      <c r="E156" s="6">
        <v>1</v>
      </c>
      <c r="F156" s="2">
        <f t="shared" si="2"/>
        <v>1</v>
      </c>
    </row>
    <row r="157" spans="1:6" ht="15" x14ac:dyDescent="0.25">
      <c r="A157" s="5" t="s">
        <v>9</v>
      </c>
      <c r="B157" s="5" t="s">
        <v>336</v>
      </c>
      <c r="C157" s="5" t="s">
        <v>439</v>
      </c>
      <c r="D157" s="5" t="s">
        <v>337</v>
      </c>
      <c r="E157" s="6">
        <v>8</v>
      </c>
      <c r="F157" s="2">
        <f t="shared" si="2"/>
        <v>1</v>
      </c>
    </row>
    <row r="158" spans="1:6" ht="15" x14ac:dyDescent="0.25">
      <c r="A158" s="5" t="s">
        <v>9</v>
      </c>
      <c r="B158" s="5" t="s">
        <v>338</v>
      </c>
      <c r="C158" s="5" t="s">
        <v>445</v>
      </c>
      <c r="D158" s="5" t="s">
        <v>339</v>
      </c>
      <c r="E158" s="6">
        <v>1</v>
      </c>
      <c r="F158" s="2">
        <f t="shared" si="2"/>
        <v>1</v>
      </c>
    </row>
    <row r="159" spans="1:6" ht="15" x14ac:dyDescent="0.25">
      <c r="A159" s="5" t="s">
        <v>9</v>
      </c>
      <c r="B159" s="5" t="s">
        <v>340</v>
      </c>
      <c r="C159" s="5" t="s">
        <v>439</v>
      </c>
      <c r="D159" s="5" t="s">
        <v>341</v>
      </c>
      <c r="E159" s="6">
        <v>4</v>
      </c>
      <c r="F159" s="2">
        <f t="shared" si="2"/>
        <v>1</v>
      </c>
    </row>
    <row r="160" spans="1:6" ht="15" x14ac:dyDescent="0.25">
      <c r="A160" s="5" t="s">
        <v>9</v>
      </c>
      <c r="B160" s="5" t="s">
        <v>342</v>
      </c>
      <c r="C160" s="5" t="s">
        <v>439</v>
      </c>
      <c r="D160" s="5" t="s">
        <v>343</v>
      </c>
      <c r="E160" s="6">
        <v>12</v>
      </c>
      <c r="F160" s="2">
        <f t="shared" si="2"/>
        <v>1</v>
      </c>
    </row>
    <row r="161" spans="1:6" ht="15" x14ac:dyDescent="0.25">
      <c r="A161" s="5" t="s">
        <v>9</v>
      </c>
      <c r="B161" s="5" t="s">
        <v>344</v>
      </c>
      <c r="C161" s="5" t="s">
        <v>440</v>
      </c>
      <c r="D161" s="5" t="s">
        <v>345</v>
      </c>
      <c r="E161" s="6">
        <v>1</v>
      </c>
      <c r="F161" s="2">
        <f t="shared" si="2"/>
        <v>1</v>
      </c>
    </row>
    <row r="162" spans="1:6" ht="15" x14ac:dyDescent="0.25">
      <c r="A162" s="5" t="s">
        <v>9</v>
      </c>
      <c r="B162" s="5" t="s">
        <v>346</v>
      </c>
      <c r="C162" s="5" t="s">
        <v>445</v>
      </c>
      <c r="D162" s="5" t="s">
        <v>347</v>
      </c>
      <c r="E162" s="6">
        <v>4</v>
      </c>
      <c r="F162" s="2">
        <f t="shared" si="2"/>
        <v>1</v>
      </c>
    </row>
    <row r="163" spans="1:6" ht="15" x14ac:dyDescent="0.25">
      <c r="A163" s="5" t="s">
        <v>9</v>
      </c>
      <c r="B163" s="5" t="s">
        <v>348</v>
      </c>
      <c r="C163" s="5" t="s">
        <v>440</v>
      </c>
      <c r="D163" s="5" t="s">
        <v>349</v>
      </c>
      <c r="E163" s="6">
        <v>9</v>
      </c>
      <c r="F163" s="2">
        <f t="shared" si="2"/>
        <v>1</v>
      </c>
    </row>
    <row r="164" spans="1:6" ht="15" x14ac:dyDescent="0.25">
      <c r="A164" s="5" t="s">
        <v>9</v>
      </c>
      <c r="B164" s="5" t="s">
        <v>350</v>
      </c>
      <c r="C164" s="5" t="s">
        <v>439</v>
      </c>
      <c r="D164" s="5" t="s">
        <v>351</v>
      </c>
      <c r="E164" s="6">
        <v>10</v>
      </c>
      <c r="F164" s="2">
        <f t="shared" si="2"/>
        <v>1</v>
      </c>
    </row>
    <row r="165" spans="1:6" ht="15" x14ac:dyDescent="0.25">
      <c r="A165" s="5" t="s">
        <v>9</v>
      </c>
      <c r="B165" s="5" t="s">
        <v>352</v>
      </c>
      <c r="C165" s="5" t="s">
        <v>439</v>
      </c>
      <c r="D165" s="5" t="s">
        <v>353</v>
      </c>
      <c r="E165" s="6">
        <v>1</v>
      </c>
      <c r="F165" s="2">
        <f t="shared" si="2"/>
        <v>1</v>
      </c>
    </row>
    <row r="166" spans="1:6" ht="15" x14ac:dyDescent="0.25">
      <c r="A166" s="5" t="s">
        <v>9</v>
      </c>
      <c r="B166" s="5" t="s">
        <v>354</v>
      </c>
      <c r="C166" s="5" t="s">
        <v>439</v>
      </c>
      <c r="D166" s="5" t="s">
        <v>355</v>
      </c>
      <c r="E166" s="6">
        <v>78</v>
      </c>
      <c r="F166" s="2">
        <f t="shared" si="2"/>
        <v>1</v>
      </c>
    </row>
    <row r="167" spans="1:6" ht="15" x14ac:dyDescent="0.25">
      <c r="A167" s="5" t="s">
        <v>9</v>
      </c>
      <c r="B167" s="5" t="s">
        <v>356</v>
      </c>
      <c r="C167" s="5" t="s">
        <v>445</v>
      </c>
      <c r="D167" s="5" t="s">
        <v>357</v>
      </c>
      <c r="E167" s="6">
        <v>4</v>
      </c>
      <c r="F167" s="2">
        <f t="shared" si="2"/>
        <v>1</v>
      </c>
    </row>
    <row r="168" spans="1:6" ht="15" x14ac:dyDescent="0.25">
      <c r="A168" s="5" t="s">
        <v>9</v>
      </c>
      <c r="B168" s="5" t="s">
        <v>358</v>
      </c>
      <c r="C168" s="5" t="s">
        <v>445</v>
      </c>
      <c r="D168" s="5" t="s">
        <v>359</v>
      </c>
      <c r="E168" s="6">
        <v>1</v>
      </c>
      <c r="F168" s="2">
        <f t="shared" si="2"/>
        <v>1</v>
      </c>
    </row>
    <row r="169" spans="1:6" ht="15" x14ac:dyDescent="0.25">
      <c r="A169" s="5" t="s">
        <v>9</v>
      </c>
      <c r="B169" s="5" t="s">
        <v>360</v>
      </c>
      <c r="C169" s="5" t="s">
        <v>445</v>
      </c>
      <c r="D169" s="5" t="s">
        <v>361</v>
      </c>
      <c r="E169" s="6">
        <v>1</v>
      </c>
      <c r="F169" s="2">
        <f t="shared" si="2"/>
        <v>1</v>
      </c>
    </row>
    <row r="170" spans="1:6" ht="15" x14ac:dyDescent="0.25">
      <c r="A170" s="5" t="s">
        <v>9</v>
      </c>
      <c r="B170" s="5" t="s">
        <v>362</v>
      </c>
      <c r="C170" s="5" t="s">
        <v>445</v>
      </c>
      <c r="D170" s="5" t="s">
        <v>363</v>
      </c>
      <c r="E170" s="6">
        <v>5</v>
      </c>
      <c r="F170" s="2">
        <f t="shared" si="2"/>
        <v>1</v>
      </c>
    </row>
    <row r="171" spans="1:6" ht="15" x14ac:dyDescent="0.25">
      <c r="A171" s="5" t="s">
        <v>9</v>
      </c>
      <c r="B171" s="5" t="s">
        <v>364</v>
      </c>
      <c r="C171" s="5" t="s">
        <v>439</v>
      </c>
      <c r="D171" s="5" t="s">
        <v>365</v>
      </c>
      <c r="E171" s="6">
        <v>1</v>
      </c>
      <c r="F171" s="2">
        <f t="shared" si="2"/>
        <v>1</v>
      </c>
    </row>
    <row r="172" spans="1:6" ht="15" x14ac:dyDescent="0.25">
      <c r="A172" s="5" t="s">
        <v>9</v>
      </c>
      <c r="B172" s="5" t="s">
        <v>366</v>
      </c>
      <c r="C172" s="5" t="s">
        <v>440</v>
      </c>
      <c r="D172" s="5" t="s">
        <v>367</v>
      </c>
      <c r="E172" s="6">
        <v>2</v>
      </c>
      <c r="F172" s="2">
        <f t="shared" si="2"/>
        <v>1</v>
      </c>
    </row>
    <row r="173" spans="1:6" ht="15" x14ac:dyDescent="0.25">
      <c r="A173" s="5" t="s">
        <v>9</v>
      </c>
      <c r="B173" s="5" t="s">
        <v>368</v>
      </c>
      <c r="C173" s="5" t="s">
        <v>439</v>
      </c>
      <c r="D173" s="5" t="s">
        <v>369</v>
      </c>
      <c r="E173" s="6">
        <v>2</v>
      </c>
      <c r="F173" s="2">
        <f t="shared" si="2"/>
        <v>1</v>
      </c>
    </row>
    <row r="174" spans="1:6" ht="15" x14ac:dyDescent="0.25">
      <c r="A174" s="5" t="s">
        <v>9</v>
      </c>
      <c r="B174" s="5" t="s">
        <v>370</v>
      </c>
      <c r="C174" s="5" t="s">
        <v>445</v>
      </c>
      <c r="D174" s="5" t="s">
        <v>371</v>
      </c>
      <c r="E174" s="6">
        <v>2</v>
      </c>
      <c r="F174" s="2">
        <f t="shared" si="2"/>
        <v>1</v>
      </c>
    </row>
    <row r="175" spans="1:6" ht="15" x14ac:dyDescent="0.25">
      <c r="A175" s="5" t="s">
        <v>9</v>
      </c>
      <c r="B175" s="5" t="s">
        <v>372</v>
      </c>
      <c r="C175" s="5" t="s">
        <v>445</v>
      </c>
      <c r="D175" s="5" t="s">
        <v>373</v>
      </c>
      <c r="E175" s="6">
        <v>1</v>
      </c>
      <c r="F175" s="2">
        <f t="shared" si="2"/>
        <v>1</v>
      </c>
    </row>
    <row r="176" spans="1:6" ht="15" x14ac:dyDescent="0.25">
      <c r="A176" s="5" t="s">
        <v>9</v>
      </c>
      <c r="B176" s="5" t="s">
        <v>374</v>
      </c>
      <c r="C176" s="5" t="s">
        <v>439</v>
      </c>
      <c r="D176" s="5" t="s">
        <v>375</v>
      </c>
      <c r="E176" s="6">
        <v>2</v>
      </c>
      <c r="F176" s="2">
        <f t="shared" si="2"/>
        <v>1</v>
      </c>
    </row>
    <row r="177" spans="1:6" ht="15" x14ac:dyDescent="0.25">
      <c r="A177" s="5" t="s">
        <v>9</v>
      </c>
      <c r="B177" s="5" t="s">
        <v>376</v>
      </c>
      <c r="C177" s="5" t="s">
        <v>445</v>
      </c>
      <c r="D177" s="5" t="s">
        <v>377</v>
      </c>
      <c r="E177" s="6">
        <v>1</v>
      </c>
      <c r="F177" s="2">
        <f t="shared" si="2"/>
        <v>1</v>
      </c>
    </row>
    <row r="178" spans="1:6" ht="15" x14ac:dyDescent="0.25">
      <c r="A178" s="5" t="s">
        <v>9</v>
      </c>
      <c r="B178" s="5" t="s">
        <v>378</v>
      </c>
      <c r="C178" s="5" t="s">
        <v>439</v>
      </c>
      <c r="D178" s="5" t="s">
        <v>379</v>
      </c>
      <c r="E178" s="6">
        <v>1</v>
      </c>
      <c r="F178" s="2">
        <f t="shared" si="2"/>
        <v>1</v>
      </c>
    </row>
    <row r="179" spans="1:6" ht="15" x14ac:dyDescent="0.25">
      <c r="A179" s="5" t="s">
        <v>9</v>
      </c>
      <c r="B179" s="5" t="s">
        <v>380</v>
      </c>
      <c r="C179" s="5" t="s">
        <v>439</v>
      </c>
      <c r="D179" s="5" t="s">
        <v>381</v>
      </c>
      <c r="E179" s="6">
        <v>1</v>
      </c>
      <c r="F179" s="2">
        <f t="shared" si="2"/>
        <v>1</v>
      </c>
    </row>
    <row r="180" spans="1:6" ht="15" x14ac:dyDescent="0.25">
      <c r="A180" s="5" t="s">
        <v>9</v>
      </c>
      <c r="B180" s="5" t="s">
        <v>382</v>
      </c>
      <c r="C180" s="5" t="s">
        <v>444</v>
      </c>
      <c r="D180" s="5" t="s">
        <v>383</v>
      </c>
      <c r="E180" s="6">
        <v>1</v>
      </c>
      <c r="F180" s="2">
        <f t="shared" si="2"/>
        <v>2</v>
      </c>
    </row>
    <row r="181" spans="1:6" ht="15" x14ac:dyDescent="0.25">
      <c r="A181" s="5" t="s">
        <v>9</v>
      </c>
      <c r="B181" s="5" t="s">
        <v>382</v>
      </c>
      <c r="C181" s="5" t="s">
        <v>439</v>
      </c>
      <c r="D181" s="5" t="s">
        <v>383</v>
      </c>
      <c r="E181" s="6">
        <v>4</v>
      </c>
      <c r="F181" s="2">
        <f t="shared" si="2"/>
        <v>2</v>
      </c>
    </row>
    <row r="182" spans="1:6" ht="15" x14ac:dyDescent="0.25">
      <c r="A182" s="5" t="s">
        <v>9</v>
      </c>
      <c r="B182" s="5" t="s">
        <v>385</v>
      </c>
      <c r="C182" s="5" t="s">
        <v>439</v>
      </c>
      <c r="D182" s="5" t="s">
        <v>386</v>
      </c>
      <c r="E182" s="6">
        <v>1</v>
      </c>
      <c r="F182" s="2">
        <f t="shared" si="2"/>
        <v>1</v>
      </c>
    </row>
    <row r="183" spans="1:6" ht="15" x14ac:dyDescent="0.25">
      <c r="A183" s="5" t="s">
        <v>9</v>
      </c>
      <c r="B183" s="5" t="s">
        <v>387</v>
      </c>
      <c r="C183" s="5" t="s">
        <v>439</v>
      </c>
      <c r="D183" s="5" t="s">
        <v>388</v>
      </c>
      <c r="E183" s="6">
        <v>62</v>
      </c>
      <c r="F183" s="2">
        <f t="shared" si="2"/>
        <v>1</v>
      </c>
    </row>
    <row r="184" spans="1:6" ht="15" x14ac:dyDescent="0.25">
      <c r="A184" s="5" t="s">
        <v>9</v>
      </c>
      <c r="B184" s="5" t="s">
        <v>389</v>
      </c>
      <c r="C184" s="5" t="s">
        <v>444</v>
      </c>
      <c r="D184" s="5" t="s">
        <v>390</v>
      </c>
      <c r="E184" s="6">
        <v>48</v>
      </c>
      <c r="F184" s="2">
        <f t="shared" si="2"/>
        <v>1</v>
      </c>
    </row>
    <row r="185" spans="1:6" ht="15" x14ac:dyDescent="0.25">
      <c r="A185" s="5" t="s">
        <v>9</v>
      </c>
      <c r="B185" s="5" t="s">
        <v>391</v>
      </c>
      <c r="C185" s="5" t="s">
        <v>439</v>
      </c>
      <c r="D185" s="5" t="s">
        <v>392</v>
      </c>
      <c r="E185" s="6">
        <v>1</v>
      </c>
      <c r="F185" s="2">
        <f t="shared" si="2"/>
        <v>1</v>
      </c>
    </row>
    <row r="186" spans="1:6" ht="15" x14ac:dyDescent="0.25">
      <c r="A186" s="5" t="s">
        <v>9</v>
      </c>
      <c r="B186" s="5" t="s">
        <v>393</v>
      </c>
      <c r="C186" s="5" t="s">
        <v>445</v>
      </c>
      <c r="D186" s="5" t="s">
        <v>394</v>
      </c>
      <c r="E186" s="6">
        <v>15</v>
      </c>
      <c r="F186" s="2">
        <f t="shared" si="2"/>
        <v>1</v>
      </c>
    </row>
    <row r="187" spans="1:6" ht="15" x14ac:dyDescent="0.25">
      <c r="A187" s="5" t="s">
        <v>9</v>
      </c>
      <c r="B187" s="5" t="s">
        <v>395</v>
      </c>
      <c r="C187" s="5" t="s">
        <v>440</v>
      </c>
      <c r="D187" s="5" t="s">
        <v>396</v>
      </c>
      <c r="E187" s="6">
        <v>38</v>
      </c>
      <c r="F187" s="2">
        <f t="shared" si="2"/>
        <v>1</v>
      </c>
    </row>
    <row r="188" spans="1:6" ht="15" x14ac:dyDescent="0.25">
      <c r="A188" s="5" t="s">
        <v>9</v>
      </c>
      <c r="B188" s="5" t="s">
        <v>397</v>
      </c>
      <c r="C188" s="5" t="s">
        <v>440</v>
      </c>
      <c r="D188" s="5" t="s">
        <v>398</v>
      </c>
      <c r="E188" s="6">
        <v>46</v>
      </c>
      <c r="F188" s="2">
        <f t="shared" si="2"/>
        <v>1</v>
      </c>
    </row>
    <row r="189" spans="1:6" ht="15" x14ac:dyDescent="0.25">
      <c r="A189" s="5" t="s">
        <v>9</v>
      </c>
      <c r="B189" s="5" t="s">
        <v>399</v>
      </c>
      <c r="C189" s="5" t="s">
        <v>439</v>
      </c>
      <c r="D189" s="5" t="s">
        <v>400</v>
      </c>
      <c r="E189" s="6">
        <v>1</v>
      </c>
      <c r="F189" s="2">
        <f t="shared" si="2"/>
        <v>1</v>
      </c>
    </row>
    <row r="190" spans="1:6" ht="15" x14ac:dyDescent="0.25">
      <c r="A190" s="5" t="s">
        <v>9</v>
      </c>
      <c r="B190" s="5" t="s">
        <v>401</v>
      </c>
      <c r="C190" s="5" t="s">
        <v>439</v>
      </c>
      <c r="D190" s="5" t="s">
        <v>402</v>
      </c>
      <c r="E190" s="6">
        <v>1</v>
      </c>
      <c r="F190" s="2">
        <f t="shared" si="2"/>
        <v>1</v>
      </c>
    </row>
    <row r="191" spans="1:6" ht="15" x14ac:dyDescent="0.25">
      <c r="A191" s="5" t="s">
        <v>9</v>
      </c>
      <c r="B191" s="5" t="s">
        <v>403</v>
      </c>
      <c r="C191" s="5" t="s">
        <v>445</v>
      </c>
      <c r="D191" s="5" t="s">
        <v>404</v>
      </c>
      <c r="E191" s="6">
        <v>1</v>
      </c>
      <c r="F191" s="2">
        <f t="shared" si="2"/>
        <v>1</v>
      </c>
    </row>
    <row r="192" spans="1:6" ht="15" x14ac:dyDescent="0.25">
      <c r="A192" s="5" t="s">
        <v>9</v>
      </c>
      <c r="B192" s="5" t="s">
        <v>405</v>
      </c>
      <c r="C192" s="5" t="s">
        <v>439</v>
      </c>
      <c r="D192" s="5" t="s">
        <v>406</v>
      </c>
      <c r="E192" s="6">
        <v>1</v>
      </c>
      <c r="F192" s="2">
        <f t="shared" si="2"/>
        <v>1</v>
      </c>
    </row>
    <row r="193" spans="1:8" ht="15" x14ac:dyDescent="0.25">
      <c r="A193" s="5" t="s">
        <v>9</v>
      </c>
      <c r="B193" s="5" t="s">
        <v>407</v>
      </c>
      <c r="C193" s="5" t="s">
        <v>439</v>
      </c>
      <c r="D193" s="5" t="s">
        <v>408</v>
      </c>
      <c r="E193" s="6">
        <v>1</v>
      </c>
      <c r="F193" s="2">
        <f t="shared" si="2"/>
        <v>1</v>
      </c>
    </row>
    <row r="194" spans="1:8" ht="15" x14ac:dyDescent="0.25">
      <c r="A194" s="5" t="s">
        <v>9</v>
      </c>
      <c r="B194" s="5" t="s">
        <v>409</v>
      </c>
      <c r="C194" s="5" t="s">
        <v>445</v>
      </c>
      <c r="D194" s="5" t="s">
        <v>410</v>
      </c>
      <c r="E194" s="6">
        <v>1</v>
      </c>
      <c r="F194" s="2">
        <f t="shared" si="2"/>
        <v>1</v>
      </c>
    </row>
    <row r="195" spans="1:8" ht="15" x14ac:dyDescent="0.25">
      <c r="A195" s="5" t="s">
        <v>9</v>
      </c>
      <c r="B195" s="5" t="s">
        <v>411</v>
      </c>
      <c r="C195" s="5" t="s">
        <v>445</v>
      </c>
      <c r="D195" s="5" t="s">
        <v>412</v>
      </c>
      <c r="E195" s="6">
        <v>1</v>
      </c>
      <c r="F195" s="2">
        <f t="shared" ref="F195:F204" si="3">COUNTIF($B$2:$B$204,B195)</f>
        <v>1</v>
      </c>
    </row>
    <row r="196" spans="1:8" ht="15" x14ac:dyDescent="0.25">
      <c r="A196" s="5" t="s">
        <v>9</v>
      </c>
      <c r="B196" s="5" t="s">
        <v>413</v>
      </c>
      <c r="C196" s="5" t="s">
        <v>439</v>
      </c>
      <c r="D196" s="5" t="s">
        <v>414</v>
      </c>
      <c r="E196" s="6">
        <v>1</v>
      </c>
      <c r="F196" s="2">
        <f t="shared" si="3"/>
        <v>1</v>
      </c>
    </row>
    <row r="197" spans="1:8" ht="15" x14ac:dyDescent="0.25">
      <c r="A197" s="5" t="s">
        <v>9</v>
      </c>
      <c r="B197" s="5" t="s">
        <v>415</v>
      </c>
      <c r="C197" s="5" t="s">
        <v>439</v>
      </c>
      <c r="D197" s="5" t="s">
        <v>416</v>
      </c>
      <c r="E197" s="6">
        <v>1</v>
      </c>
      <c r="F197" s="2">
        <f t="shared" si="3"/>
        <v>1</v>
      </c>
    </row>
    <row r="198" spans="1:8" ht="15" x14ac:dyDescent="0.25">
      <c r="A198" s="5" t="s">
        <v>9</v>
      </c>
      <c r="B198" s="5" t="s">
        <v>417</v>
      </c>
      <c r="C198" s="5" t="s">
        <v>439</v>
      </c>
      <c r="D198" s="5" t="s">
        <v>418</v>
      </c>
      <c r="E198" s="6">
        <v>1</v>
      </c>
      <c r="F198" s="2">
        <f t="shared" si="3"/>
        <v>1</v>
      </c>
    </row>
    <row r="199" spans="1:8" ht="15" x14ac:dyDescent="0.25">
      <c r="A199" s="5" t="s">
        <v>9</v>
      </c>
      <c r="B199" s="5" t="s">
        <v>419</v>
      </c>
      <c r="C199" s="5" t="s">
        <v>445</v>
      </c>
      <c r="D199" s="5" t="s">
        <v>420</v>
      </c>
      <c r="E199" s="6">
        <v>1</v>
      </c>
      <c r="F199" s="2">
        <f t="shared" si="3"/>
        <v>1</v>
      </c>
    </row>
    <row r="200" spans="1:8" ht="15" x14ac:dyDescent="0.25">
      <c r="A200" s="5" t="s">
        <v>9</v>
      </c>
      <c r="B200" s="5" t="s">
        <v>421</v>
      </c>
      <c r="C200" s="5" t="s">
        <v>445</v>
      </c>
      <c r="D200" s="5" t="s">
        <v>422</v>
      </c>
      <c r="E200" s="6">
        <v>1</v>
      </c>
      <c r="F200" s="2">
        <f t="shared" si="3"/>
        <v>1</v>
      </c>
    </row>
    <row r="201" spans="1:8" ht="15" x14ac:dyDescent="0.25">
      <c r="A201" s="5" t="s">
        <v>9</v>
      </c>
      <c r="B201" s="5" t="s">
        <v>423</v>
      </c>
      <c r="C201" s="5" t="s">
        <v>445</v>
      </c>
      <c r="D201" s="5" t="s">
        <v>424</v>
      </c>
      <c r="E201" s="6">
        <v>1</v>
      </c>
      <c r="F201" s="2">
        <f t="shared" si="3"/>
        <v>1</v>
      </c>
    </row>
    <row r="202" spans="1:8" ht="15" x14ac:dyDescent="0.25">
      <c r="A202" s="5" t="s">
        <v>9</v>
      </c>
      <c r="B202" s="5" t="s">
        <v>425</v>
      </c>
      <c r="C202" s="5" t="s">
        <v>439</v>
      </c>
      <c r="D202" s="5" t="s">
        <v>426</v>
      </c>
      <c r="E202" s="6">
        <v>1</v>
      </c>
      <c r="F202" s="2">
        <f t="shared" si="3"/>
        <v>1</v>
      </c>
    </row>
    <row r="203" spans="1:8" ht="15" x14ac:dyDescent="0.25">
      <c r="A203" s="36" t="s">
        <v>457</v>
      </c>
      <c r="B203" s="36" t="s">
        <v>453</v>
      </c>
      <c r="C203" s="37" t="s">
        <v>451</v>
      </c>
      <c r="D203" s="37" t="s">
        <v>454</v>
      </c>
      <c r="E203" s="38"/>
      <c r="F203" s="2">
        <f t="shared" si="3"/>
        <v>1</v>
      </c>
      <c r="G203" s="40" t="s">
        <v>458</v>
      </c>
      <c r="H203" s="30"/>
    </row>
    <row r="204" spans="1:8" ht="15" x14ac:dyDescent="0.25">
      <c r="A204" s="36" t="s">
        <v>457</v>
      </c>
      <c r="B204" s="36" t="s">
        <v>320</v>
      </c>
      <c r="C204" s="37" t="s">
        <v>439</v>
      </c>
      <c r="D204" s="37" t="s">
        <v>322</v>
      </c>
      <c r="E204" s="38"/>
      <c r="F204" s="2">
        <f t="shared" si="3"/>
        <v>1</v>
      </c>
      <c r="G204" s="40" t="s">
        <v>458</v>
      </c>
      <c r="H204" s="30"/>
    </row>
  </sheetData>
  <autoFilter ref="A1:I205"/>
  <conditionalFormatting sqref="G150:G156 F2:F204">
    <cfRule type="colorScale" priority="44">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Cap Credit Allocation</vt:lpstr>
      <vt:lpstr>Fund Code List</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Allocation Workbook</dc:title>
  <dc:creator>mparkinson</dc:creator>
  <cp:lastModifiedBy>VanDorp, Fred (DLGF)</cp:lastModifiedBy>
  <dcterms:created xsi:type="dcterms:W3CDTF">2016-07-28T18:29:08Z</dcterms:created>
  <dcterms:modified xsi:type="dcterms:W3CDTF">2019-07-17T11:39:05Z</dcterms:modified>
</cp:coreProperties>
</file>