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hasandhu_oucc_in_gov/Documents/Documents/"/>
    </mc:Choice>
  </mc:AlternateContent>
  <xr:revisionPtr revIDLastSave="12" documentId="8_{F2D243DD-C672-4DAF-AC72-4F83F5B5CA0E}" xr6:coauthVersionLast="47" xr6:coauthVersionMax="47" xr10:uidLastSave="{56093BC5-976C-4A47-AD56-D9CF6433A893}"/>
  <bookViews>
    <workbookView xWindow="-120" yWindow="-120" windowWidth="29040" windowHeight="15840" firstSheet="1" activeTab="6" xr2:uid="{A31B30B1-7189-4E64-B471-D322450FFAC9}"/>
  </bookViews>
  <sheets>
    <sheet name="Community" sheetId="14" r:id="rId1"/>
    <sheet name="Jan. 2024 Midwest" sheetId="15" r:id="rId2"/>
    <sheet name="Feb. 2024 Midwest" sheetId="16" r:id="rId3"/>
    <sheet name="Mar. 2024 Midwest" sheetId="17" r:id="rId4"/>
    <sheet name="Jan. 2024 Indiana Natural" sheetId="18" r:id="rId5"/>
    <sheet name="Feb. 2024 Indiana Natural" sheetId="19" r:id="rId6"/>
    <sheet name="Mar. 2024 Indiana Natural" sheetId="20" r:id="rId7"/>
  </sheets>
  <definedNames>
    <definedName name="_xlnm.Print_Area" localSheetId="0">Community!$A$1:$T$14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4" l="1"/>
  <c r="J11" i="14"/>
  <c r="I11" i="14"/>
  <c r="T10" i="14"/>
  <c r="O10" i="14"/>
  <c r="L10" i="14"/>
  <c r="G10" i="14"/>
  <c r="R7" i="14"/>
</calcChain>
</file>

<file path=xl/sharedStrings.xml><?xml version="1.0" encoding="utf-8"?>
<sst xmlns="http://schemas.openxmlformats.org/spreadsheetml/2006/main" count="98" uniqueCount="41">
  <si>
    <t>Information for OUCC</t>
  </si>
  <si>
    <t>Total # of Residential Customers</t>
  </si>
  <si>
    <t># of Residential Customers in arrears by 60 or more days</t>
  </si>
  <si>
    <t>* all customers not just residential due to report limitation</t>
  </si>
  <si>
    <t>$ of Residential Customers in arrears by 60 or more days</t>
  </si>
  <si>
    <t># of Residential active payment arrangements</t>
  </si>
  <si>
    <t>$ of Residential active payment arrangements</t>
  </si>
  <si>
    <t># of Residential disconnections due to nonpayment</t>
  </si>
  <si>
    <t>Indiana Natural Gas</t>
  </si>
  <si>
    <t>Midwest Natural Gas</t>
  </si>
  <si>
    <t xml:space="preserve">RESIDENTIAL CUSTOMER ARREARAGE AND UTILITY SERVICE DISCONNECTION DATA </t>
  </si>
  <si>
    <t>Community Natural Gas Co., Inc.</t>
  </si>
  <si>
    <t>Submitted by: Mandy Leach</t>
  </si>
  <si>
    <t>September</t>
  </si>
  <si>
    <t>October</t>
  </si>
  <si>
    <t>November</t>
  </si>
  <si>
    <t>December</t>
  </si>
  <si>
    <t>January</t>
  </si>
  <si>
    <t>February</t>
  </si>
  <si>
    <t>March</t>
  </si>
  <si>
    <t>June</t>
  </si>
  <si>
    <r>
      <t>(1)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number of residential accounts;</t>
    </r>
  </si>
  <si>
    <r>
      <t>(2)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accounts in arrears by 60 or more days;</t>
    </r>
  </si>
  <si>
    <r>
      <t>(3)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dollars of arrears associated with item (2) above;</t>
    </r>
  </si>
  <si>
    <r>
      <t>(4)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accounts on active payment arrangements;</t>
    </r>
  </si>
  <si>
    <r>
      <t>(5)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dollars of arrears associated with item (4) above;</t>
    </r>
  </si>
  <si>
    <r>
      <t>(6)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disconnections due to nonpayment;</t>
    </r>
  </si>
  <si>
    <t>Due</t>
  </si>
  <si>
    <t>April</t>
  </si>
  <si>
    <t>May</t>
  </si>
  <si>
    <t>July</t>
  </si>
  <si>
    <t>August</t>
  </si>
  <si>
    <t>* of the 45 disconnections 32 has since reconnected</t>
  </si>
  <si>
    <t>* of the 92 disconnections 71 has since reconnected</t>
  </si>
  <si>
    <t>* of the 156 disconnections 114 has since reconnected</t>
  </si>
  <si>
    <t>Jan. 2024</t>
  </si>
  <si>
    <t>* of the 11 disconnections 4 has since reconnected</t>
  </si>
  <si>
    <t>Feb. 2024</t>
  </si>
  <si>
    <t>* of the 29 disconnections 16 has since reconnected</t>
  </si>
  <si>
    <t>Mar. 2024</t>
  </si>
  <si>
    <t>* of the 45 disconnections 29 has since reconnected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</si>
</sst>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/>
    <xf numFmtId="164" fontId="0" fillId="0" borderId="0" xfId="1" applyNumberFormat="1" applyFont="1" applyFill="1"/>
    <xf numFmtId="44" fontId="0" fillId="0" borderId="0" xfId="2" applyFont="1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justify" vertical="center"/>
    </xf>
    <xf numFmtId="164" fontId="0" fillId="0" borderId="0" xfId="1" applyNumberFormat="1" applyFont="1"/>
    <xf numFmtId="44" fontId="0" fillId="0" borderId="0" xfId="2" applyFont="1"/>
    <xf numFmtId="14" fontId="0" fillId="0" borderId="0" xfId="0" applyNumberFormat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F33AA-3E18-47A3-A4CB-8B4259E8D124}">
  <sheetPr>
    <pageSetUpPr fitToPage="1"/>
  </sheetPr>
  <dimension ref="A1:T14"/>
  <sheetViews>
    <sheetView workbookViewId="0">
      <selection activeCell="J17" sqref="J17"/>
    </sheetView>
  </sheetViews>
  <sheetFormatPr defaultRowHeight="15" x14ac:dyDescent="0.25"/>
  <cols>
    <col min="1" max="1" width="63.85546875" customWidth="1"/>
    <col min="2" max="4" width="11.5703125" bestFit="1" customWidth="1"/>
    <col min="5" max="6" width="10.5703125" bestFit="1" customWidth="1"/>
    <col min="7" max="7" width="11.5703125" bestFit="1" customWidth="1"/>
    <col min="8" max="10" width="11.85546875" customWidth="1"/>
    <col min="11" max="11" width="11.5703125" bestFit="1" customWidth="1"/>
    <col min="12" max="13" width="11.5703125" customWidth="1"/>
    <col min="14" max="14" width="11.5703125" bestFit="1" customWidth="1"/>
    <col min="15" max="16" width="11.5703125" customWidth="1"/>
    <col min="17" max="17" width="10.5703125" bestFit="1" customWidth="1"/>
    <col min="18" max="19" width="10.5703125" customWidth="1"/>
    <col min="20" max="20" width="11.5703125" bestFit="1" customWidth="1"/>
  </cols>
  <sheetData>
    <row r="1" spans="1:20" ht="15.75" x14ac:dyDescent="0.25">
      <c r="A1" s="6" t="s">
        <v>10</v>
      </c>
    </row>
    <row r="2" spans="1:20" x14ac:dyDescent="0.25">
      <c r="A2" t="s">
        <v>11</v>
      </c>
    </row>
    <row r="3" spans="1:20" x14ac:dyDescent="0.25">
      <c r="A3" t="s">
        <v>12</v>
      </c>
    </row>
    <row r="4" spans="1:20" x14ac:dyDescent="0.25">
      <c r="B4" s="7">
        <v>2022</v>
      </c>
      <c r="C4" s="7"/>
      <c r="D4" s="7"/>
      <c r="E4" s="7"/>
      <c r="F4" s="7">
        <v>2023</v>
      </c>
      <c r="G4" s="7"/>
      <c r="H4" s="7"/>
      <c r="I4" s="7"/>
      <c r="J4" s="7"/>
      <c r="K4" s="7"/>
      <c r="L4" s="7"/>
      <c r="M4" s="7"/>
      <c r="N4" s="7"/>
      <c r="O4" s="7"/>
      <c r="P4" s="7"/>
      <c r="R4">
        <v>2024</v>
      </c>
    </row>
    <row r="5" spans="1:20" x14ac:dyDescent="0.25"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28</v>
      </c>
      <c r="J5" s="7" t="s">
        <v>29</v>
      </c>
      <c r="K5" s="7" t="s">
        <v>20</v>
      </c>
      <c r="L5" s="7" t="s">
        <v>30</v>
      </c>
      <c r="M5" s="7" t="s">
        <v>31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</row>
    <row r="6" spans="1:20" ht="38.25" customHeight="1" x14ac:dyDescent="0.25">
      <c r="A6" s="8" t="s">
        <v>21</v>
      </c>
      <c r="B6" s="9">
        <v>6891</v>
      </c>
      <c r="C6" s="9">
        <v>6988</v>
      </c>
      <c r="D6" s="9">
        <v>7061</v>
      </c>
      <c r="E6" s="9">
        <v>7095</v>
      </c>
      <c r="F6" s="9">
        <v>7092</v>
      </c>
      <c r="G6" s="9">
        <v>7089</v>
      </c>
      <c r="H6" s="9">
        <v>7093</v>
      </c>
      <c r="I6" s="9">
        <v>7067</v>
      </c>
      <c r="J6" s="9">
        <v>7032</v>
      </c>
      <c r="K6" s="9">
        <v>6972</v>
      </c>
      <c r="L6" s="9">
        <v>6939</v>
      </c>
      <c r="M6" s="9">
        <v>6913</v>
      </c>
      <c r="N6" s="9">
        <v>6893</v>
      </c>
      <c r="O6" s="9">
        <v>6943</v>
      </c>
      <c r="P6" s="9">
        <v>7022</v>
      </c>
      <c r="Q6" s="9">
        <v>7079</v>
      </c>
      <c r="R6" s="9">
        <v>7107</v>
      </c>
      <c r="S6" s="9">
        <v>7096</v>
      </c>
      <c r="T6" s="9">
        <v>7090</v>
      </c>
    </row>
    <row r="7" spans="1:20" ht="38.25" customHeight="1" x14ac:dyDescent="0.25">
      <c r="A7" s="8" t="s">
        <v>22</v>
      </c>
      <c r="B7" s="9">
        <v>236</v>
      </c>
      <c r="C7" s="9">
        <v>201</v>
      </c>
      <c r="D7" s="9">
        <v>182</v>
      </c>
      <c r="E7" s="9">
        <v>130</v>
      </c>
      <c r="F7" s="9">
        <v>83</v>
      </c>
      <c r="G7" s="9">
        <v>100</v>
      </c>
      <c r="H7" s="9">
        <v>120</v>
      </c>
      <c r="I7" s="9">
        <v>188</v>
      </c>
      <c r="J7" s="9">
        <v>225</v>
      </c>
      <c r="K7" s="9">
        <v>204</v>
      </c>
      <c r="L7" s="9">
        <v>197</v>
      </c>
      <c r="M7" s="9">
        <v>249</v>
      </c>
      <c r="N7" s="9">
        <v>205</v>
      </c>
      <c r="O7" s="9">
        <v>154</v>
      </c>
      <c r="P7" s="9">
        <v>125</v>
      </c>
      <c r="Q7" s="9">
        <v>109</v>
      </c>
      <c r="R7" s="9">
        <f>3+8+46+17+13</f>
        <v>87</v>
      </c>
      <c r="S7" s="9">
        <v>69</v>
      </c>
      <c r="T7" s="9">
        <v>64</v>
      </c>
    </row>
    <row r="8" spans="1:20" ht="38.25" customHeight="1" x14ac:dyDescent="0.25">
      <c r="A8" s="8" t="s">
        <v>23</v>
      </c>
      <c r="B8" s="10">
        <v>18309.32</v>
      </c>
      <c r="C8" s="10">
        <v>16466.13</v>
      </c>
      <c r="D8" s="10">
        <v>12819.8</v>
      </c>
      <c r="E8" s="10">
        <v>8932.18</v>
      </c>
      <c r="F8" s="10">
        <v>6307.24</v>
      </c>
      <c r="G8" s="10">
        <v>12399.11</v>
      </c>
      <c r="H8" s="10">
        <v>20296.72</v>
      </c>
      <c r="I8" s="10">
        <v>34492.879999999997</v>
      </c>
      <c r="J8" s="10">
        <v>45945.89</v>
      </c>
      <c r="K8" s="10">
        <v>41135.300000000003</v>
      </c>
      <c r="L8" s="10">
        <v>38709.81</v>
      </c>
      <c r="M8" s="5">
        <v>28088.05</v>
      </c>
      <c r="N8" s="10">
        <v>22420.26</v>
      </c>
      <c r="O8" s="10">
        <v>8860.07</v>
      </c>
      <c r="P8" s="10">
        <v>4965.3999999999996</v>
      </c>
      <c r="Q8" s="10">
        <v>3425.94</v>
      </c>
      <c r="R8" s="10">
        <v>3624.81</v>
      </c>
      <c r="S8" s="10">
        <v>4296.82</v>
      </c>
      <c r="T8" s="10">
        <v>7286.34</v>
      </c>
    </row>
    <row r="9" spans="1:20" ht="38.25" customHeight="1" x14ac:dyDescent="0.25">
      <c r="A9" s="8" t="s">
        <v>24</v>
      </c>
      <c r="B9" s="9">
        <v>4</v>
      </c>
      <c r="C9" s="9">
        <v>3</v>
      </c>
      <c r="D9" s="9">
        <v>3</v>
      </c>
      <c r="E9" s="9">
        <v>1</v>
      </c>
      <c r="F9" s="9">
        <v>18</v>
      </c>
      <c r="G9" s="9">
        <v>16</v>
      </c>
      <c r="H9" s="9">
        <v>20</v>
      </c>
      <c r="I9" s="9">
        <v>12</v>
      </c>
      <c r="J9" s="4">
        <v>23</v>
      </c>
      <c r="K9" s="4">
        <v>9</v>
      </c>
      <c r="L9" s="4">
        <v>7</v>
      </c>
      <c r="M9" s="4">
        <v>10</v>
      </c>
      <c r="N9" s="4">
        <v>26</v>
      </c>
      <c r="O9" s="4">
        <v>18</v>
      </c>
      <c r="P9" s="4">
        <v>9</v>
      </c>
      <c r="Q9" s="4">
        <v>12</v>
      </c>
      <c r="R9" s="4">
        <v>8</v>
      </c>
      <c r="S9" s="4">
        <v>9</v>
      </c>
      <c r="T9" s="9">
        <v>8</v>
      </c>
    </row>
    <row r="10" spans="1:20" ht="38.25" customHeight="1" x14ac:dyDescent="0.25">
      <c r="A10" s="8" t="s">
        <v>25</v>
      </c>
      <c r="B10" s="10">
        <v>1183.54</v>
      </c>
      <c r="C10" s="10">
        <v>339.17</v>
      </c>
      <c r="D10" s="10">
        <v>395.05</v>
      </c>
      <c r="E10" s="10">
        <v>201.06</v>
      </c>
      <c r="F10" s="10">
        <v>5012.95</v>
      </c>
      <c r="G10" s="10">
        <f>219.35+87.53+135.35+700.43+588.69+497.61+253.77+235.86+411.45+146.95+207.1+352.49+189.68+174.53</f>
        <v>4200.79</v>
      </c>
      <c r="H10" s="10">
        <v>4708.43</v>
      </c>
      <c r="I10" s="10">
        <v>14748.42</v>
      </c>
      <c r="J10" s="5">
        <v>5937.58</v>
      </c>
      <c r="K10" s="5">
        <v>2538.17</v>
      </c>
      <c r="L10" s="5">
        <f>591.95+496.23+405.7+728.98+736.12+51.45+95.47</f>
        <v>3105.8999999999996</v>
      </c>
      <c r="M10" s="5">
        <v>3756.12</v>
      </c>
      <c r="N10" s="5">
        <v>11835.23</v>
      </c>
      <c r="O10" s="5">
        <f>163.65+259.15+292.56+324.16+461.86+51.84+299.58+183.36+218.09+362.58+52.58+245.53+173.69+267.29+117.38+141.61+142.02+349.41</f>
        <v>4106.34</v>
      </c>
      <c r="P10" s="5">
        <v>1941.54</v>
      </c>
      <c r="Q10" s="5">
        <v>2700.8</v>
      </c>
      <c r="R10" s="5">
        <v>3224.51</v>
      </c>
      <c r="S10" s="5">
        <v>5052.87</v>
      </c>
      <c r="T10" s="10">
        <f>543.97+3048.75+310.95+348.19+640.83</f>
        <v>4892.6899999999996</v>
      </c>
    </row>
    <row r="11" spans="1:20" ht="38.25" customHeight="1" x14ac:dyDescent="0.25">
      <c r="A11" s="8" t="s">
        <v>26</v>
      </c>
      <c r="B11" s="9">
        <v>12</v>
      </c>
      <c r="C11" s="9">
        <v>4</v>
      </c>
      <c r="D11" s="9">
        <v>11</v>
      </c>
      <c r="E11" s="9">
        <v>8</v>
      </c>
      <c r="F11" s="9">
        <v>18</v>
      </c>
      <c r="G11" s="9">
        <v>14</v>
      </c>
      <c r="H11" s="9">
        <v>12</v>
      </c>
      <c r="I11" s="9">
        <f>4+37+6</f>
        <v>47</v>
      </c>
      <c r="J11" s="9">
        <f>13+39+13</f>
        <v>65</v>
      </c>
      <c r="K11" s="9">
        <f>22+6+5</f>
        <v>33</v>
      </c>
      <c r="L11" s="9">
        <v>60</v>
      </c>
      <c r="M11" s="9">
        <v>51</v>
      </c>
      <c r="N11" s="9">
        <v>27</v>
      </c>
      <c r="O11" s="9">
        <v>13</v>
      </c>
      <c r="P11" s="9">
        <v>9</v>
      </c>
      <c r="Q11" s="9">
        <v>8</v>
      </c>
      <c r="R11" s="9">
        <v>26</v>
      </c>
      <c r="S11" s="9">
        <v>12</v>
      </c>
      <c r="T11" s="9">
        <v>38</v>
      </c>
    </row>
    <row r="13" spans="1:20" x14ac:dyDescent="0.25">
      <c r="B13" t="s">
        <v>27</v>
      </c>
    </row>
    <row r="14" spans="1:20" x14ac:dyDescent="0.25">
      <c r="B14" s="11">
        <v>44864</v>
      </c>
      <c r="C14" s="11">
        <v>44895</v>
      </c>
      <c r="D14" s="11">
        <v>44925</v>
      </c>
      <c r="E14" s="11">
        <v>44956</v>
      </c>
      <c r="F14" s="11">
        <v>44985</v>
      </c>
      <c r="G14" s="11">
        <v>45015</v>
      </c>
      <c r="H14" s="11">
        <v>45046</v>
      </c>
      <c r="I14" s="11"/>
      <c r="J14" s="11"/>
      <c r="K14" s="11">
        <v>45138</v>
      </c>
      <c r="L14" s="11"/>
      <c r="M14" s="11"/>
      <c r="N14" s="11">
        <v>45230</v>
      </c>
      <c r="O14" s="11"/>
      <c r="P14" s="11"/>
      <c r="Q14" s="11">
        <v>45322</v>
      </c>
      <c r="R14" s="11"/>
      <c r="S14" s="11"/>
      <c r="T14" s="11">
        <v>45412</v>
      </c>
    </row>
  </sheetData>
  <pageMargins left="0.25" right="0.25" top="0.75" bottom="0.75" header="0.3" footer="0.3"/>
  <pageSetup scale="47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5470-2C2D-4692-9FC3-9C873774A8E4}">
  <dimension ref="B2:G9"/>
  <sheetViews>
    <sheetView workbookViewId="0">
      <selection activeCell="C14" sqref="C14"/>
    </sheetView>
  </sheetViews>
  <sheetFormatPr defaultRowHeight="15" x14ac:dyDescent="0.25"/>
  <cols>
    <col min="3" max="3" width="51.5703125" bestFit="1" customWidth="1"/>
    <col min="4" max="4" width="12.5703125" bestFit="1" customWidth="1"/>
  </cols>
  <sheetData>
    <row r="2" spans="2:7" x14ac:dyDescent="0.25">
      <c r="B2" s="3">
        <v>45292</v>
      </c>
      <c r="C2" s="2" t="s">
        <v>9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13118</v>
      </c>
    </row>
    <row r="5" spans="2:7" x14ac:dyDescent="0.25">
      <c r="B5">
        <v>2</v>
      </c>
      <c r="C5" t="s">
        <v>2</v>
      </c>
      <c r="D5" s="4">
        <v>618</v>
      </c>
      <c r="F5" t="s">
        <v>3</v>
      </c>
    </row>
    <row r="6" spans="2:7" x14ac:dyDescent="0.25">
      <c r="B6">
        <v>3</v>
      </c>
      <c r="C6" t="s">
        <v>4</v>
      </c>
      <c r="D6" s="5">
        <v>39791.01</v>
      </c>
      <c r="F6" t="s">
        <v>3</v>
      </c>
    </row>
    <row r="7" spans="2:7" x14ac:dyDescent="0.25">
      <c r="B7">
        <v>4</v>
      </c>
      <c r="C7" t="s">
        <v>5</v>
      </c>
      <c r="D7">
        <v>18</v>
      </c>
    </row>
    <row r="8" spans="2:7" x14ac:dyDescent="0.25">
      <c r="B8">
        <v>5</v>
      </c>
      <c r="C8" t="s">
        <v>6</v>
      </c>
      <c r="D8" s="5">
        <v>1261.54</v>
      </c>
    </row>
    <row r="9" spans="2:7" x14ac:dyDescent="0.25">
      <c r="B9">
        <v>6</v>
      </c>
      <c r="C9" t="s">
        <v>7</v>
      </c>
      <c r="D9">
        <v>45</v>
      </c>
      <c r="F9" t="s">
        <v>32</v>
      </c>
    </row>
  </sheetData>
  <mergeCells count="1"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E92C8-D1D1-494D-A859-227F39F08328}">
  <dimension ref="B2:G9"/>
  <sheetViews>
    <sheetView workbookViewId="0">
      <selection activeCell="C12" sqref="C12"/>
    </sheetView>
  </sheetViews>
  <sheetFormatPr defaultRowHeight="15" x14ac:dyDescent="0.25"/>
  <cols>
    <col min="3" max="3" width="51.5703125" bestFit="1" customWidth="1"/>
    <col min="4" max="4" width="12.5703125" bestFit="1" customWidth="1"/>
  </cols>
  <sheetData>
    <row r="2" spans="2:7" x14ac:dyDescent="0.25">
      <c r="B2" s="3">
        <v>45323</v>
      </c>
      <c r="C2" s="2" t="s">
        <v>9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13118</v>
      </c>
    </row>
    <row r="5" spans="2:7" x14ac:dyDescent="0.25">
      <c r="B5">
        <v>2</v>
      </c>
      <c r="C5" t="s">
        <v>2</v>
      </c>
      <c r="D5" s="4">
        <v>383</v>
      </c>
      <c r="F5" t="s">
        <v>3</v>
      </c>
    </row>
    <row r="6" spans="2:7" x14ac:dyDescent="0.25">
      <c r="B6">
        <v>3</v>
      </c>
      <c r="C6" t="s">
        <v>4</v>
      </c>
      <c r="D6" s="5">
        <v>28321.54</v>
      </c>
      <c r="F6" t="s">
        <v>3</v>
      </c>
    </row>
    <row r="7" spans="2:7" x14ac:dyDescent="0.25">
      <c r="B7">
        <v>4</v>
      </c>
      <c r="C7" t="s">
        <v>5</v>
      </c>
      <c r="D7">
        <v>19</v>
      </c>
    </row>
    <row r="8" spans="2:7" x14ac:dyDescent="0.25">
      <c r="B8">
        <v>5</v>
      </c>
      <c r="C8" t="s">
        <v>6</v>
      </c>
      <c r="D8" s="5">
        <v>2383.7600000000002</v>
      </c>
    </row>
    <row r="9" spans="2:7" x14ac:dyDescent="0.25">
      <c r="B9">
        <v>6</v>
      </c>
      <c r="C9" t="s">
        <v>7</v>
      </c>
      <c r="D9">
        <v>92</v>
      </c>
      <c r="F9" t="s">
        <v>33</v>
      </c>
    </row>
  </sheetData>
  <mergeCells count="1">
    <mergeCell ref="C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3F95C-C1E5-44F9-A458-EBBF03CD1B32}">
  <dimension ref="B2:G9"/>
  <sheetViews>
    <sheetView workbookViewId="0">
      <selection activeCell="C11" sqref="C11"/>
    </sheetView>
  </sheetViews>
  <sheetFormatPr defaultRowHeight="15" x14ac:dyDescent="0.25"/>
  <cols>
    <col min="3" max="3" width="51.5703125" bestFit="1" customWidth="1"/>
    <col min="4" max="4" width="12.5703125" bestFit="1" customWidth="1"/>
  </cols>
  <sheetData>
    <row r="2" spans="2:7" x14ac:dyDescent="0.25">
      <c r="B2" s="3">
        <v>45352</v>
      </c>
      <c r="C2" s="2" t="s">
        <v>9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13107</v>
      </c>
    </row>
    <row r="5" spans="2:7" x14ac:dyDescent="0.25">
      <c r="B5">
        <v>2</v>
      </c>
      <c r="C5" t="s">
        <v>2</v>
      </c>
      <c r="D5" s="4">
        <v>631</v>
      </c>
      <c r="F5" t="s">
        <v>3</v>
      </c>
    </row>
    <row r="6" spans="2:7" x14ac:dyDescent="0.25">
      <c r="B6">
        <v>3</v>
      </c>
      <c r="C6" t="s">
        <v>4</v>
      </c>
      <c r="D6" s="5">
        <v>68359.87</v>
      </c>
      <c r="F6" t="s">
        <v>3</v>
      </c>
    </row>
    <row r="7" spans="2:7" x14ac:dyDescent="0.25">
      <c r="B7">
        <v>4</v>
      </c>
      <c r="C7" t="s">
        <v>5</v>
      </c>
      <c r="D7">
        <v>15</v>
      </c>
    </row>
    <row r="8" spans="2:7" x14ac:dyDescent="0.25">
      <c r="B8">
        <v>5</v>
      </c>
      <c r="C8" t="s">
        <v>6</v>
      </c>
      <c r="D8" s="5">
        <v>1949.88</v>
      </c>
    </row>
    <row r="9" spans="2:7" x14ac:dyDescent="0.25">
      <c r="B9">
        <v>6</v>
      </c>
      <c r="C9" t="s">
        <v>7</v>
      </c>
      <c r="D9">
        <v>156</v>
      </c>
      <c r="F9" t="s">
        <v>34</v>
      </c>
    </row>
  </sheetData>
  <mergeCells count="1"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5F324-1D21-4A9E-A70B-8265A7C20B7D}">
  <dimension ref="B2:G9"/>
  <sheetViews>
    <sheetView workbookViewId="0">
      <selection activeCell="C15" sqref="C15"/>
    </sheetView>
  </sheetViews>
  <sheetFormatPr defaultRowHeight="15" x14ac:dyDescent="0.25"/>
  <cols>
    <col min="2" max="2" width="10" bestFit="1" customWidth="1"/>
    <col min="3" max="3" width="51.5703125" bestFit="1" customWidth="1"/>
    <col min="4" max="4" width="11.5703125" bestFit="1" customWidth="1"/>
  </cols>
  <sheetData>
    <row r="2" spans="2:7" x14ac:dyDescent="0.25">
      <c r="B2" s="1" t="s">
        <v>35</v>
      </c>
      <c r="C2" s="2" t="s">
        <v>8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6917</v>
      </c>
    </row>
    <row r="5" spans="2:7" x14ac:dyDescent="0.25">
      <c r="B5">
        <v>2</v>
      </c>
      <c r="C5" t="s">
        <v>2</v>
      </c>
      <c r="D5">
        <v>185</v>
      </c>
      <c r="F5" t="s">
        <v>3</v>
      </c>
    </row>
    <row r="6" spans="2:7" x14ac:dyDescent="0.25">
      <c r="B6">
        <v>3</v>
      </c>
      <c r="C6" t="s">
        <v>4</v>
      </c>
      <c r="D6" s="5">
        <v>7995.99</v>
      </c>
      <c r="F6" t="s">
        <v>3</v>
      </c>
    </row>
    <row r="7" spans="2:7" x14ac:dyDescent="0.25">
      <c r="B7">
        <v>4</v>
      </c>
      <c r="C7" t="s">
        <v>5</v>
      </c>
      <c r="D7">
        <v>5</v>
      </c>
    </row>
    <row r="8" spans="2:7" x14ac:dyDescent="0.25">
      <c r="B8">
        <v>5</v>
      </c>
      <c r="C8" t="s">
        <v>6</v>
      </c>
      <c r="D8" s="5">
        <v>510.72</v>
      </c>
    </row>
    <row r="9" spans="2:7" x14ac:dyDescent="0.25">
      <c r="B9">
        <v>6</v>
      </c>
      <c r="C9" t="s">
        <v>7</v>
      </c>
      <c r="D9">
        <v>11</v>
      </c>
      <c r="F9" t="s">
        <v>36</v>
      </c>
    </row>
  </sheetData>
  <mergeCells count="1">
    <mergeCell ref="C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C17A-301E-4DBB-92EE-3C7A1D34757F}">
  <dimension ref="B2:G9"/>
  <sheetViews>
    <sheetView workbookViewId="0">
      <selection activeCell="C13" sqref="C13"/>
    </sheetView>
  </sheetViews>
  <sheetFormatPr defaultRowHeight="15" x14ac:dyDescent="0.25"/>
  <cols>
    <col min="2" max="2" width="10" bestFit="1" customWidth="1"/>
    <col min="3" max="3" width="51.5703125" bestFit="1" customWidth="1"/>
    <col min="4" max="4" width="11.5703125" bestFit="1" customWidth="1"/>
  </cols>
  <sheetData>
    <row r="2" spans="2:7" x14ac:dyDescent="0.25">
      <c r="B2" s="1" t="s">
        <v>37</v>
      </c>
      <c r="C2" s="2" t="s">
        <v>8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6912</v>
      </c>
    </row>
    <row r="5" spans="2:7" x14ac:dyDescent="0.25">
      <c r="B5">
        <v>2</v>
      </c>
      <c r="C5" t="s">
        <v>2</v>
      </c>
      <c r="D5">
        <v>87</v>
      </c>
      <c r="F5" t="s">
        <v>3</v>
      </c>
    </row>
    <row r="6" spans="2:7" x14ac:dyDescent="0.25">
      <c r="B6">
        <v>3</v>
      </c>
      <c r="C6" t="s">
        <v>4</v>
      </c>
      <c r="D6" s="5">
        <v>4219.05</v>
      </c>
      <c r="F6" t="s">
        <v>3</v>
      </c>
    </row>
    <row r="7" spans="2:7" x14ac:dyDescent="0.25">
      <c r="B7">
        <v>4</v>
      </c>
      <c r="C7" t="s">
        <v>5</v>
      </c>
      <c r="D7">
        <v>9</v>
      </c>
    </row>
    <row r="8" spans="2:7" x14ac:dyDescent="0.25">
      <c r="B8">
        <v>5</v>
      </c>
      <c r="C8" t="s">
        <v>6</v>
      </c>
      <c r="D8" s="5">
        <v>982.77</v>
      </c>
    </row>
    <row r="9" spans="2:7" x14ac:dyDescent="0.25">
      <c r="B9">
        <v>6</v>
      </c>
      <c r="C9" t="s">
        <v>7</v>
      </c>
      <c r="D9">
        <v>29</v>
      </c>
      <c r="F9" t="s">
        <v>38</v>
      </c>
    </row>
  </sheetData>
  <mergeCells count="1">
    <mergeCell ref="C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462E-ED3A-491F-9EB2-A4C830385837}">
  <dimension ref="B2:G9"/>
  <sheetViews>
    <sheetView tabSelected="1" workbookViewId="0">
      <selection activeCell="D14" sqref="D14"/>
    </sheetView>
  </sheetViews>
  <sheetFormatPr defaultRowHeight="15" x14ac:dyDescent="0.25"/>
  <cols>
    <col min="2" max="2" width="10" bestFit="1" customWidth="1"/>
    <col min="3" max="3" width="51.5703125" bestFit="1" customWidth="1"/>
    <col min="4" max="4" width="11.5703125" bestFit="1" customWidth="1"/>
  </cols>
  <sheetData>
    <row r="2" spans="2:7" x14ac:dyDescent="0.25">
      <c r="B2" s="1" t="s">
        <v>39</v>
      </c>
      <c r="C2" s="2" t="s">
        <v>8</v>
      </c>
    </row>
    <row r="3" spans="2:7" ht="20.25" x14ac:dyDescent="0.3">
      <c r="C3" s="12" t="s">
        <v>0</v>
      </c>
      <c r="D3" s="12"/>
      <c r="E3" s="12"/>
      <c r="F3" s="12"/>
      <c r="G3" s="12"/>
    </row>
    <row r="4" spans="2:7" x14ac:dyDescent="0.25">
      <c r="B4">
        <v>1</v>
      </c>
      <c r="C4" t="s">
        <v>1</v>
      </c>
      <c r="D4" s="4">
        <v>6909</v>
      </c>
    </row>
    <row r="5" spans="2:7" x14ac:dyDescent="0.25">
      <c r="B5">
        <v>2</v>
      </c>
      <c r="C5" t="s">
        <v>2</v>
      </c>
      <c r="D5">
        <v>210</v>
      </c>
      <c r="F5" t="s">
        <v>3</v>
      </c>
    </row>
    <row r="6" spans="2:7" x14ac:dyDescent="0.25">
      <c r="B6">
        <v>3</v>
      </c>
      <c r="C6" t="s">
        <v>4</v>
      </c>
      <c r="D6" s="5">
        <v>13138.3</v>
      </c>
      <c r="F6" t="s">
        <v>3</v>
      </c>
    </row>
    <row r="7" spans="2:7" x14ac:dyDescent="0.25">
      <c r="B7">
        <v>4</v>
      </c>
      <c r="C7" t="s">
        <v>5</v>
      </c>
      <c r="D7">
        <v>17</v>
      </c>
    </row>
    <row r="8" spans="2:7" x14ac:dyDescent="0.25">
      <c r="B8">
        <v>5</v>
      </c>
      <c r="C8" t="s">
        <v>6</v>
      </c>
      <c r="D8" s="5">
        <v>2808.84</v>
      </c>
    </row>
    <row r="9" spans="2:7" x14ac:dyDescent="0.25">
      <c r="B9">
        <v>6</v>
      </c>
      <c r="C9" t="s">
        <v>7</v>
      </c>
      <c r="D9">
        <v>45</v>
      </c>
      <c r="F9" t="s">
        <v>40</v>
      </c>
    </row>
  </sheetData>
  <mergeCells count="1">
    <mergeCell ref="C3:G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Community</vt:lpstr>
      <vt:lpstr>Jan. 2024 Midwest</vt:lpstr>
      <vt:lpstr>Feb. 2024 Midwest</vt:lpstr>
      <vt:lpstr>Mar. 2024 Midwest</vt:lpstr>
      <vt:lpstr>Jan. 2024 Indiana Natural</vt:lpstr>
      <vt:lpstr>Feb. 2024 Indiana Natural</vt:lpstr>
      <vt:lpstr>Mar. 2024 Indiana Natural</vt:lpstr>
      <vt:lpstr>Community!Print_Area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</dc:creator>
  <cp:lastModifiedBy>Sandhu, Harpreet (OUCC)</cp:lastModifiedBy>
  <dcterms:created xsi:type="dcterms:W3CDTF">2022-11-10T14:15:16Z</dcterms:created>
  <dcterms:modified xsi:type="dcterms:W3CDTF">2024-06-03T15:20:25Z</dcterms:modified>
</cp:coreProperties>
</file>